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180" windowWidth="18195" windowHeight="8385"/>
  </bookViews>
  <sheets>
    <sheet name="Amotization schedule" sheetId="1" r:id="rId1"/>
  </sheets>
  <definedNames>
    <definedName name="_xlnm.Print_Area" localSheetId="0">'Amotization schedule'!$A$1:$S$109</definedName>
  </definedNames>
  <calcPr calcId="145621" calcOnSave="0"/>
</workbook>
</file>

<file path=xl/calcChain.xml><?xml version="1.0" encoding="utf-8"?>
<calcChain xmlns="http://schemas.openxmlformats.org/spreadsheetml/2006/main">
  <c r="G61" i="1" l="1"/>
  <c r="J61" i="1"/>
  <c r="L61" i="1"/>
  <c r="M61" i="1" s="1"/>
  <c r="G63" i="1"/>
  <c r="J63" i="1"/>
  <c r="L63" i="1"/>
  <c r="M63" i="1" s="1"/>
  <c r="G65" i="1"/>
  <c r="J65" i="1"/>
  <c r="L65" i="1"/>
  <c r="M65" i="1" s="1"/>
  <c r="G67" i="1"/>
  <c r="J67" i="1"/>
  <c r="J76" i="1" s="1"/>
  <c r="L67" i="1"/>
  <c r="M67" i="1" s="1"/>
  <c r="G69" i="1"/>
  <c r="J69" i="1"/>
  <c r="L69" i="1"/>
  <c r="M69" i="1" s="1"/>
  <c r="G71" i="1"/>
  <c r="J71" i="1"/>
  <c r="L71" i="1"/>
  <c r="M71" i="1" s="1"/>
  <c r="O71" i="1" s="1"/>
  <c r="R71" i="1" s="1"/>
  <c r="G73" i="1"/>
  <c r="J73" i="1"/>
  <c r="L73" i="1"/>
  <c r="M73" i="1" s="1"/>
  <c r="G75" i="1"/>
  <c r="O75" i="1" s="1"/>
  <c r="R75" i="1" s="1"/>
  <c r="J75" i="1"/>
  <c r="M75" i="1"/>
  <c r="C76" i="1"/>
  <c r="D76" i="1"/>
  <c r="E76" i="1"/>
  <c r="F76" i="1"/>
  <c r="I76" i="1"/>
  <c r="K76" i="1"/>
  <c r="Q76" i="1"/>
  <c r="O73" i="1" l="1"/>
  <c r="R73" i="1" s="1"/>
  <c r="G76" i="1"/>
  <c r="L76" i="1"/>
  <c r="O69" i="1"/>
  <c r="R69" i="1" s="1"/>
  <c r="O67" i="1"/>
  <c r="R67" i="1" s="1"/>
  <c r="O65" i="1"/>
  <c r="R65" i="1" s="1"/>
  <c r="M76" i="1"/>
  <c r="O61" i="1"/>
  <c r="O63" i="1"/>
  <c r="R63" i="1" s="1"/>
  <c r="Q98" i="1"/>
  <c r="K98" i="1"/>
  <c r="I98" i="1"/>
  <c r="F98" i="1"/>
  <c r="E98" i="1"/>
  <c r="D98" i="1"/>
  <c r="C98" i="1"/>
  <c r="M97" i="1"/>
  <c r="J97" i="1"/>
  <c r="G97" i="1"/>
  <c r="L95" i="1"/>
  <c r="M95" i="1" s="1"/>
  <c r="J95" i="1"/>
  <c r="G95" i="1"/>
  <c r="L93" i="1"/>
  <c r="M93" i="1" s="1"/>
  <c r="J93" i="1"/>
  <c r="G93" i="1"/>
  <c r="L91" i="1"/>
  <c r="M91" i="1" s="1"/>
  <c r="J91" i="1"/>
  <c r="G91" i="1"/>
  <c r="L89" i="1"/>
  <c r="M89" i="1" s="1"/>
  <c r="J89" i="1"/>
  <c r="G89" i="1"/>
  <c r="L87" i="1"/>
  <c r="M87" i="1" s="1"/>
  <c r="J87" i="1"/>
  <c r="G87" i="1"/>
  <c r="L85" i="1"/>
  <c r="M85" i="1" s="1"/>
  <c r="J85" i="1"/>
  <c r="G85" i="1"/>
  <c r="L83" i="1"/>
  <c r="M83" i="1" s="1"/>
  <c r="J83" i="1"/>
  <c r="G83" i="1"/>
  <c r="O76" i="1" l="1"/>
  <c r="R61" i="1"/>
  <c r="R76" i="1" s="1"/>
  <c r="G98" i="1"/>
  <c r="O97" i="1"/>
  <c r="R97" i="1" s="1"/>
  <c r="O91" i="1"/>
  <c r="R91" i="1" s="1"/>
  <c r="O93" i="1"/>
  <c r="R93" i="1" s="1"/>
  <c r="O95" i="1"/>
  <c r="R95" i="1" s="1"/>
  <c r="J98" i="1"/>
  <c r="O89" i="1"/>
  <c r="R89" i="1" s="1"/>
  <c r="O87" i="1"/>
  <c r="R87" i="1" s="1"/>
  <c r="O83" i="1"/>
  <c r="R83" i="1" s="1"/>
  <c r="M98" i="1"/>
  <c r="O85" i="1"/>
  <c r="R85" i="1" s="1"/>
  <c r="L98" i="1"/>
  <c r="Q53" i="1"/>
  <c r="Q31" i="1"/>
  <c r="R98" i="1" l="1"/>
  <c r="O98" i="1"/>
  <c r="K53" i="1"/>
  <c r="I53" i="1"/>
  <c r="F53" i="1"/>
  <c r="E53" i="1"/>
  <c r="D53" i="1"/>
  <c r="C53" i="1"/>
  <c r="M52" i="1"/>
  <c r="J52" i="1"/>
  <c r="G52" i="1"/>
  <c r="L50" i="1"/>
  <c r="M50" i="1" s="1"/>
  <c r="J50" i="1"/>
  <c r="G50" i="1"/>
  <c r="L48" i="1"/>
  <c r="M48" i="1" s="1"/>
  <c r="J48" i="1"/>
  <c r="G48" i="1"/>
  <c r="L46" i="1"/>
  <c r="M46" i="1" s="1"/>
  <c r="J46" i="1"/>
  <c r="G46" i="1"/>
  <c r="L44" i="1"/>
  <c r="M44" i="1" s="1"/>
  <c r="J44" i="1"/>
  <c r="G44" i="1"/>
  <c r="L42" i="1"/>
  <c r="M42" i="1" s="1"/>
  <c r="J42" i="1"/>
  <c r="G42" i="1"/>
  <c r="L40" i="1"/>
  <c r="M40" i="1" s="1"/>
  <c r="J40" i="1"/>
  <c r="G40" i="1"/>
  <c r="L38" i="1"/>
  <c r="M38" i="1" s="1"/>
  <c r="J38" i="1"/>
  <c r="G38" i="1"/>
  <c r="J20" i="1"/>
  <c r="G20" i="1"/>
  <c r="L18" i="1"/>
  <c r="M18" i="1" s="1"/>
  <c r="J18" i="1"/>
  <c r="G18" i="1"/>
  <c r="J53" i="1" l="1"/>
  <c r="O48" i="1"/>
  <c r="R48" i="1" s="1"/>
  <c r="O52" i="1"/>
  <c r="R52" i="1" s="1"/>
  <c r="O38" i="1"/>
  <c r="R38" i="1" s="1"/>
  <c r="G53" i="1"/>
  <c r="O46" i="1"/>
  <c r="R46" i="1" s="1"/>
  <c r="O50" i="1"/>
  <c r="R50" i="1" s="1"/>
  <c r="O42" i="1"/>
  <c r="R42" i="1" s="1"/>
  <c r="M53" i="1"/>
  <c r="O44" i="1"/>
  <c r="R44" i="1" s="1"/>
  <c r="O40" i="1"/>
  <c r="R40" i="1" s="1"/>
  <c r="L53" i="1"/>
  <c r="O18" i="1"/>
  <c r="R18" i="1" s="1"/>
  <c r="L20" i="1"/>
  <c r="L24" i="1"/>
  <c r="L22" i="1"/>
  <c r="L16" i="1"/>
  <c r="L26" i="1"/>
  <c r="R53" i="1" l="1"/>
  <c r="O53" i="1"/>
  <c r="M20" i="1"/>
  <c r="O20" i="1" s="1"/>
  <c r="R20" i="1" s="1"/>
  <c r="D31" i="1"/>
  <c r="L28" i="1" l="1"/>
  <c r="M28" i="1" l="1"/>
  <c r="K31" i="1"/>
  <c r="I31" i="1" l="1"/>
  <c r="F31" i="1"/>
  <c r="C31" i="1"/>
  <c r="J30" i="1"/>
  <c r="G30" i="1"/>
  <c r="J28" i="1"/>
  <c r="G28" i="1"/>
  <c r="J26" i="1"/>
  <c r="G26" i="1"/>
  <c r="J24" i="1"/>
  <c r="G24" i="1"/>
  <c r="J22" i="1"/>
  <c r="G22" i="1"/>
  <c r="J16" i="1"/>
  <c r="G16" i="1"/>
  <c r="J31" i="1" l="1"/>
  <c r="E31" i="1"/>
  <c r="M16" i="1"/>
  <c r="O16" i="1" s="1"/>
  <c r="R16" i="1" s="1"/>
  <c r="M24" i="1"/>
  <c r="O24" i="1" s="1"/>
  <c r="R24" i="1" s="1"/>
  <c r="M26" i="1"/>
  <c r="O26" i="1" s="1"/>
  <c r="R26" i="1" s="1"/>
  <c r="O28" i="1"/>
  <c r="R28" i="1" s="1"/>
  <c r="M30" i="1"/>
  <c r="O30" i="1" s="1"/>
  <c r="R30" i="1" s="1"/>
  <c r="G31" i="1" l="1"/>
  <c r="M22" i="1"/>
  <c r="O22" i="1" s="1"/>
  <c r="L31" i="1"/>
  <c r="O31" i="1" l="1"/>
  <c r="R22" i="1"/>
  <c r="R31" i="1" s="1"/>
  <c r="M31" i="1"/>
</calcChain>
</file>

<file path=xl/sharedStrings.xml><?xml version="1.0" encoding="utf-8"?>
<sst xmlns="http://schemas.openxmlformats.org/spreadsheetml/2006/main" count="88" uniqueCount="31">
  <si>
    <t>Amortization</t>
  </si>
  <si>
    <t>Rate</t>
  </si>
  <si>
    <t>Opening</t>
  </si>
  <si>
    <t>Additions</t>
  </si>
  <si>
    <t>Disposals</t>
  </si>
  <si>
    <t>Closing</t>
  </si>
  <si>
    <t>Amort</t>
  </si>
  <si>
    <t>Totals</t>
  </si>
  <si>
    <t>Building</t>
  </si>
  <si>
    <t>CAPITAL ASSETS AND AMORTIZATION</t>
  </si>
  <si>
    <t>Transfer</t>
  </si>
  <si>
    <t>COMPANY</t>
  </si>
  <si>
    <t>YEAR-END</t>
  </si>
  <si>
    <t>Asset 1</t>
  </si>
  <si>
    <t>Asset 2</t>
  </si>
  <si>
    <t>Asset 3</t>
  </si>
  <si>
    <t>Furniture &amp; Fixtures</t>
  </si>
  <si>
    <t>Equipment</t>
  </si>
  <si>
    <t>Insert additional rows to include more assets.</t>
  </si>
  <si>
    <t>Instructions:</t>
  </si>
  <si>
    <t>Acc. Amort Opening</t>
  </si>
  <si>
    <t>NBV Opening</t>
  </si>
  <si>
    <t>Amortization Adjustment</t>
  </si>
  <si>
    <t>Acc. Amort Closing</t>
  </si>
  <si>
    <t>NBV Closing</t>
  </si>
  <si>
    <t>Proceeds on Disposition</t>
  </si>
  <si>
    <t>Gain/(Loss)</t>
  </si>
  <si>
    <t>Computer Equipment</t>
  </si>
  <si>
    <t>For each asset purchased, enter the item under the respective asset category and the amount the asset was purchased for in the additions column.</t>
  </si>
  <si>
    <t xml:space="preserve">When an asset is disposed of, deduct the amount in the disposal column beside the respective asset line item. </t>
  </si>
  <si>
    <t>Also include the amount that was received on the disposition of the asset in column 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</si>
</sst>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nstantia"/>
      <family val="1"/>
    </font>
    <font>
      <b/>
      <sz val="12"/>
      <name val="Trebuchet MS"/>
      <family val="2"/>
    </font>
    <font>
      <b/>
      <sz val="10"/>
      <color indexed="10"/>
      <name val="Constantia"/>
      <family val="1"/>
    </font>
    <font>
      <sz val="10"/>
      <color indexed="10"/>
      <name val="Constantia"/>
      <family val="1"/>
    </font>
    <font>
      <sz val="12"/>
      <color theme="1"/>
      <name val="Constantia"/>
      <family val="1"/>
    </font>
    <font>
      <b/>
      <sz val="12"/>
      <color indexed="10"/>
      <name val="Constantia"/>
      <family val="1"/>
    </font>
    <font>
      <sz val="12"/>
      <color indexed="10"/>
      <name val="Constantia"/>
      <family val="1"/>
    </font>
    <font>
      <sz val="12"/>
      <name val="Constantia"/>
      <family val="1"/>
    </font>
    <font>
      <sz val="14"/>
      <color theme="1"/>
      <name val="Constantia"/>
      <family val="1"/>
    </font>
    <font>
      <b/>
      <sz val="18"/>
      <name val="Trebuchet MS"/>
      <family val="2"/>
    </font>
    <font>
      <b/>
      <sz val="14"/>
      <name val="Trebuchet MS"/>
      <family val="2"/>
    </font>
    <font>
      <sz val="18"/>
      <color theme="1"/>
      <name val="Trebuchet MS"/>
      <family val="2"/>
    </font>
    <font>
      <sz val="18"/>
      <color theme="1"/>
      <name val="Calibri"/>
      <family val="2"/>
      <scheme val="minor"/>
    </font>
    <font>
      <b/>
      <sz val="18"/>
      <name val="Arial"/>
      <family val="2"/>
    </font>
    <font>
      <b/>
      <sz val="18"/>
      <color theme="1"/>
      <name val="Trebuchet MS"/>
      <family val="2"/>
    </font>
    <font>
      <b/>
      <sz val="14"/>
      <color indexed="10"/>
      <name val="Constantia"/>
      <family val="1"/>
    </font>
    <font>
      <sz val="14"/>
      <color indexed="10"/>
      <name val="Constantia"/>
      <family val="1"/>
    </font>
    <font>
      <sz val="14"/>
      <name val="Constantia"/>
      <family val="1"/>
    </font>
    <font>
      <b/>
      <sz val="22"/>
      <name val="Trebuchet MS"/>
      <family val="2"/>
    </font>
    <font>
      <b/>
      <sz val="22"/>
      <color rgb="FF006595"/>
      <name val="Trebuchet MS"/>
      <family val="2"/>
    </font>
    <font>
      <sz val="18"/>
      <color theme="1"/>
      <name val="Constantia"/>
      <family val="1"/>
    </font>
    <font>
      <sz val="18"/>
      <name val="Constant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0" fillId="0" borderId="0" xfId="0"/>
    <xf numFmtId="0" fontId="3" fillId="0" borderId="0" xfId="0" applyFont="1"/>
    <xf numFmtId="0" fontId="3" fillId="0" borderId="9" xfId="0" quotePrefix="1" applyFont="1" applyBorder="1" applyAlignment="1">
      <alignment horizontal="left"/>
    </xf>
    <xf numFmtId="0" fontId="3" fillId="0" borderId="9" xfId="0" applyFont="1" applyBorder="1"/>
    <xf numFmtId="4" fontId="3" fillId="0" borderId="9" xfId="0" applyNumberFormat="1" applyFont="1" applyBorder="1"/>
    <xf numFmtId="4" fontId="5" fillId="0" borderId="9" xfId="0" applyNumberFormat="1" applyFont="1" applyBorder="1" applyAlignment="1">
      <alignment horizontal="right"/>
    </xf>
    <xf numFmtId="3" fontId="6" fillId="0" borderId="9" xfId="0" applyNumberFormat="1" applyFont="1" applyBorder="1"/>
    <xf numFmtId="4" fontId="3" fillId="0" borderId="1" xfId="0" applyNumberFormat="1" applyFont="1" applyBorder="1"/>
    <xf numFmtId="4" fontId="3" fillId="0" borderId="11" xfId="0" applyNumberFormat="1" applyFont="1" applyBorder="1"/>
    <xf numFmtId="4" fontId="3" fillId="0" borderId="8" xfId="0" applyNumberFormat="1" applyFont="1" applyBorder="1"/>
    <xf numFmtId="0" fontId="7" fillId="0" borderId="0" xfId="0" applyFont="1"/>
    <xf numFmtId="4" fontId="7" fillId="0" borderId="9" xfId="0" applyNumberFormat="1" applyFont="1" applyBorder="1"/>
    <xf numFmtId="3" fontId="9" fillId="0" borderId="9" xfId="0" applyNumberFormat="1" applyFont="1" applyBorder="1"/>
    <xf numFmtId="4" fontId="7" fillId="0" borderId="0" xfId="0" applyNumberFormat="1" applyFont="1" applyBorder="1"/>
    <xf numFmtId="4" fontId="7" fillId="0" borderId="8" xfId="0" applyNumberFormat="1" applyFont="1" applyBorder="1"/>
    <xf numFmtId="0" fontId="11" fillId="0" borderId="0" xfId="0" applyFont="1"/>
    <xf numFmtId="0" fontId="7" fillId="0" borderId="9" xfId="0" quotePrefix="1" applyFont="1" applyBorder="1" applyAlignment="1">
      <alignment horizontal="left"/>
    </xf>
    <xf numFmtId="0" fontId="7" fillId="0" borderId="9" xfId="0" applyFont="1" applyBorder="1"/>
    <xf numFmtId="4" fontId="8" fillId="0" borderId="9" xfId="0" applyNumberFormat="1" applyFont="1" applyBorder="1" applyAlignment="1">
      <alignment horizontal="right"/>
    </xf>
    <xf numFmtId="4" fontId="7" fillId="0" borderId="1" xfId="0" applyNumberFormat="1" applyFont="1" applyBorder="1"/>
    <xf numFmtId="4" fontId="7" fillId="0" borderId="11" xfId="0" applyNumberFormat="1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Fill="1" applyBorder="1"/>
    <xf numFmtId="4" fontId="10" fillId="0" borderId="0" xfId="0" applyNumberFormat="1" applyFont="1" applyFill="1" applyBorder="1"/>
    <xf numFmtId="0" fontId="14" fillId="0" borderId="2" xfId="0" applyFont="1" applyBorder="1"/>
    <xf numFmtId="0" fontId="14" fillId="0" borderId="10" xfId="0" applyFont="1" applyBorder="1"/>
    <xf numFmtId="0" fontId="12" fillId="0" borderId="1" xfId="0" applyFont="1" applyBorder="1"/>
    <xf numFmtId="0" fontId="15" fillId="0" borderId="0" xfId="0" applyFont="1"/>
    <xf numFmtId="0" fontId="16" fillId="0" borderId="2" xfId="0" applyFont="1" applyBorder="1" applyAlignment="1">
      <alignment horizontal="centerContinuous"/>
    </xf>
    <xf numFmtId="0" fontId="16" fillId="0" borderId="3" xfId="0" applyFont="1" applyBorder="1" applyAlignment="1">
      <alignment horizontal="centerContinuous"/>
    </xf>
    <xf numFmtId="0" fontId="17" fillId="0" borderId="0" xfId="0" applyFont="1"/>
    <xf numFmtId="0" fontId="14" fillId="0" borderId="0" xfId="0" applyFont="1" applyBorder="1"/>
    <xf numFmtId="0" fontId="14" fillId="0" borderId="4" xfId="0" applyFont="1" applyBorder="1"/>
    <xf numFmtId="0" fontId="15" fillId="0" borderId="5" xfId="0" applyFont="1" applyBorder="1"/>
    <xf numFmtId="0" fontId="15" fillId="0" borderId="7" xfId="0" applyFont="1" applyBorder="1"/>
    <xf numFmtId="0" fontId="15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4" fillId="0" borderId="0" xfId="0" applyFont="1"/>
    <xf numFmtId="0" fontId="15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4" xfId="0" applyFont="1" applyBorder="1"/>
    <xf numFmtId="9" fontId="11" fillId="0" borderId="4" xfId="0" applyNumberFormat="1" applyFont="1" applyFill="1" applyBorder="1"/>
    <xf numFmtId="4" fontId="11" fillId="0" borderId="4" xfId="0" applyNumberFormat="1" applyFont="1" applyBorder="1"/>
    <xf numFmtId="164" fontId="11" fillId="0" borderId="4" xfId="1" applyFont="1" applyFill="1" applyBorder="1"/>
    <xf numFmtId="4" fontId="11" fillId="0" borderId="4" xfId="0" applyNumberFormat="1" applyFont="1" applyFill="1" applyBorder="1"/>
    <xf numFmtId="3" fontId="18" fillId="0" borderId="4" xfId="0" applyNumberFormat="1" applyFont="1" applyBorder="1" applyAlignment="1">
      <alignment horizontal="left"/>
    </xf>
    <xf numFmtId="4" fontId="11" fillId="0" borderId="7" xfId="0" applyNumberFormat="1" applyFont="1" applyBorder="1"/>
    <xf numFmtId="0" fontId="11" fillId="0" borderId="9" xfId="0" applyFont="1" applyBorder="1"/>
    <xf numFmtId="0" fontId="11" fillId="0" borderId="9" xfId="0" applyFont="1" applyFill="1" applyBorder="1"/>
    <xf numFmtId="4" fontId="11" fillId="0" borderId="9" xfId="0" applyNumberFormat="1" applyFont="1" applyBorder="1"/>
    <xf numFmtId="4" fontId="19" fillId="0" borderId="9" xfId="0" applyNumberFormat="1" applyFont="1" applyBorder="1"/>
    <xf numFmtId="3" fontId="19" fillId="0" borderId="9" xfId="0" applyNumberFormat="1" applyFont="1" applyBorder="1"/>
    <xf numFmtId="4" fontId="11" fillId="0" borderId="0" xfId="0" applyNumberFormat="1" applyFont="1" applyBorder="1"/>
    <xf numFmtId="4" fontId="11" fillId="0" borderId="8" xfId="0" applyNumberFormat="1" applyFont="1" applyBorder="1"/>
    <xf numFmtId="4" fontId="18" fillId="0" borderId="9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39" fontId="11" fillId="0" borderId="9" xfId="0" applyNumberFormat="1" applyFont="1" applyFill="1" applyBorder="1"/>
    <xf numFmtId="3" fontId="19" fillId="0" borderId="4" xfId="0" applyNumberFormat="1" applyFont="1" applyBorder="1" applyAlignment="1">
      <alignment horizontal="left"/>
    </xf>
    <xf numFmtId="4" fontId="11" fillId="0" borderId="5" xfId="0" applyNumberFormat="1" applyFont="1" applyBorder="1"/>
    <xf numFmtId="3" fontId="19" fillId="0" borderId="9" xfId="0" applyNumberFormat="1" applyFont="1" applyBorder="1" applyAlignment="1">
      <alignment horizontal="left"/>
    </xf>
    <xf numFmtId="9" fontId="11" fillId="0" borderId="9" xfId="0" applyNumberFormat="1" applyFont="1" applyFill="1" applyBorder="1"/>
    <xf numFmtId="0" fontId="13" fillId="0" borderId="12" xfId="0" applyFont="1" applyBorder="1" applyAlignment="1">
      <alignment horizontal="center"/>
    </xf>
    <xf numFmtId="0" fontId="11" fillId="0" borderId="12" xfId="0" applyFont="1" applyFill="1" applyBorder="1"/>
    <xf numFmtId="4" fontId="11" fillId="0" borderId="12" xfId="0" applyNumberFormat="1" applyFont="1" applyBorder="1"/>
    <xf numFmtId="4" fontId="20" fillId="0" borderId="12" xfId="0" applyNumberFormat="1" applyFont="1" applyFill="1" applyBorder="1"/>
    <xf numFmtId="0" fontId="15" fillId="0" borderId="2" xfId="0" applyFont="1" applyBorder="1"/>
    <xf numFmtId="0" fontId="15" fillId="0" borderId="10" xfId="0" applyFont="1" applyBorder="1"/>
    <xf numFmtId="0" fontId="16" fillId="0" borderId="1" xfId="0" applyFont="1" applyBorder="1"/>
    <xf numFmtId="0" fontId="17" fillId="0" borderId="8" xfId="0" applyFont="1" applyBorder="1"/>
    <xf numFmtId="0" fontId="15" fillId="0" borderId="0" xfId="0" applyFont="1" applyBorder="1"/>
    <xf numFmtId="0" fontId="11" fillId="0" borderId="9" xfId="0" quotePrefix="1" applyFont="1" applyBorder="1" applyAlignment="1">
      <alignment horizontal="left"/>
    </xf>
    <xf numFmtId="4" fontId="18" fillId="0" borderId="9" xfId="0" applyNumberFormat="1" applyFont="1" applyBorder="1" applyAlignment="1">
      <alignment horizontal="right"/>
    </xf>
    <xf numFmtId="4" fontId="11" fillId="0" borderId="1" xfId="0" applyNumberFormat="1" applyFont="1" applyBorder="1"/>
    <xf numFmtId="4" fontId="11" fillId="0" borderId="11" xfId="0" applyNumberFormat="1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22" fillId="3" borderId="0" xfId="0" applyFont="1" applyFill="1"/>
    <xf numFmtId="0" fontId="0" fillId="3" borderId="0" xfId="0" applyFill="1"/>
    <xf numFmtId="0" fontId="24" fillId="3" borderId="0" xfId="0" applyFont="1" applyFill="1"/>
    <xf numFmtId="0" fontId="23" fillId="3" borderId="0" xfId="0" applyFont="1" applyFill="1"/>
    <xf numFmtId="0" fontId="11" fillId="3" borderId="0" xfId="0" applyFont="1" applyFill="1"/>
    <xf numFmtId="0" fontId="3" fillId="3" borderId="0" xfId="0" applyFont="1" applyFill="1"/>
    <xf numFmtId="0" fontId="0" fillId="0" borderId="0" xfId="0" applyFill="1"/>
    <xf numFmtId="4" fontId="3" fillId="0" borderId="1" xfId="0" applyNumberFormat="1" applyFont="1" applyBorder="1" applyAlignment="1"/>
    <xf numFmtId="4" fontId="3" fillId="0" borderId="4" xfId="0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65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10467</xdr:rowOff>
    </xdr:from>
    <xdr:to>
      <xdr:col>2</xdr:col>
      <xdr:colOff>83736</xdr:colOff>
      <xdr:row>6</xdr:row>
      <xdr:rowOff>167472</xdr:rowOff>
    </xdr:to>
    <xdr:pic>
      <xdr:nvPicPr>
        <xdr:cNvPr id="2" name="Picture 1" descr="H:\Logos\NEW LOGO - 2015\colour\RLB_master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0467"/>
          <a:ext cx="2616756" cy="1287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9"/>
  <sheetViews>
    <sheetView showGridLines="0" tabSelected="1" view="pageBreakPreview" zoomScale="91" zoomScaleNormal="70" zoomScaleSheetLayoutView="91" workbookViewId="0">
      <selection activeCell="D16" sqref="D16"/>
    </sheetView>
  </sheetViews>
  <sheetFormatPr defaultRowHeight="15" x14ac:dyDescent="0.25"/>
  <cols>
    <col min="1" max="1" width="25.7109375" customWidth="1"/>
    <col min="2" max="2" width="12.28515625" customWidth="1"/>
    <col min="3" max="3" width="15.7109375" customWidth="1"/>
    <col min="4" max="4" width="15.140625" style="2" customWidth="1"/>
    <col min="5" max="5" width="17.7109375" customWidth="1"/>
    <col min="6" max="6" width="16" customWidth="1"/>
    <col min="7" max="7" width="14.140625" customWidth="1"/>
    <col min="8" max="8" width="2.28515625" bestFit="1" customWidth="1"/>
    <col min="9" max="9" width="24.85546875" customWidth="1"/>
    <col min="10" max="10" width="17.85546875" customWidth="1"/>
    <col min="11" max="11" width="24.42578125" style="2" customWidth="1"/>
    <col min="12" max="12" width="14.28515625" customWidth="1"/>
    <col min="13" max="13" width="20" customWidth="1"/>
    <col min="14" max="14" width="2.28515625" style="2" bestFit="1" customWidth="1"/>
    <col min="15" max="15" width="21" customWidth="1"/>
    <col min="16" max="16" width="2.28515625" customWidth="1"/>
    <col min="17" max="17" width="22.85546875" style="2" customWidth="1"/>
    <col min="18" max="18" width="19.85546875" style="2" customWidth="1"/>
  </cols>
  <sheetData>
    <row r="1" spans="1:18" s="2" customFormat="1" x14ac:dyDescent="0.25"/>
    <row r="2" spans="1:18" s="2" customFormat="1" x14ac:dyDescent="0.25"/>
    <row r="3" spans="1:18" s="2" customFormat="1" x14ac:dyDescent="0.25"/>
    <row r="4" spans="1:18" s="2" customFormat="1" x14ac:dyDescent="0.25"/>
    <row r="5" spans="1:18" s="2" customFormat="1" x14ac:dyDescent="0.25"/>
    <row r="6" spans="1:18" s="2" customFormat="1" x14ac:dyDescent="0.25"/>
    <row r="7" spans="1:18" ht="28.5" x14ac:dyDescent="0.45">
      <c r="A7" s="86" t="s">
        <v>11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</row>
    <row r="8" spans="1:18" ht="28.5" x14ac:dyDescent="0.45">
      <c r="A8" s="86" t="s">
        <v>9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</row>
    <row r="9" spans="1:18" ht="28.5" x14ac:dyDescent="0.45">
      <c r="A9" s="87" t="s">
        <v>12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</row>
    <row r="10" spans="1:18" ht="15.75" thickBot="1" x14ac:dyDescent="0.3">
      <c r="A10" s="1"/>
    </row>
    <row r="11" spans="1:18" ht="23.25" x14ac:dyDescent="0.35">
      <c r="A11" s="26"/>
      <c r="B11" s="27"/>
      <c r="C11" s="27"/>
      <c r="D11" s="27"/>
      <c r="E11" s="27"/>
      <c r="F11" s="27"/>
      <c r="G11" s="27"/>
      <c r="H11" s="28"/>
      <c r="I11" s="88" t="s">
        <v>0</v>
      </c>
      <c r="J11" s="89"/>
      <c r="K11" s="89"/>
      <c r="L11" s="89"/>
      <c r="M11" s="89"/>
      <c r="N11" s="89"/>
      <c r="O11" s="90"/>
      <c r="P11" s="29"/>
      <c r="Q11" s="30"/>
      <c r="R11" s="31"/>
    </row>
    <row r="12" spans="1:18" ht="24" thickBot="1" x14ac:dyDescent="0.4">
      <c r="A12" s="32" t="s">
        <v>8</v>
      </c>
      <c r="B12" s="33"/>
      <c r="C12" s="33"/>
      <c r="D12" s="33"/>
      <c r="E12" s="33"/>
      <c r="F12" s="33"/>
      <c r="G12" s="33"/>
      <c r="H12" s="34"/>
      <c r="I12" s="91"/>
      <c r="J12" s="92"/>
      <c r="K12" s="92"/>
      <c r="L12" s="92"/>
      <c r="M12" s="92"/>
      <c r="N12" s="92"/>
      <c r="O12" s="93"/>
      <c r="P12" s="29"/>
      <c r="Q12" s="35"/>
      <c r="R12" s="36"/>
    </row>
    <row r="13" spans="1:18" ht="23.25" x14ac:dyDescent="0.35">
      <c r="A13" s="37"/>
      <c r="B13" s="94" t="s">
        <v>1</v>
      </c>
      <c r="C13" s="94" t="s">
        <v>2</v>
      </c>
      <c r="D13" s="94" t="s">
        <v>10</v>
      </c>
      <c r="E13" s="94" t="s">
        <v>3</v>
      </c>
      <c r="F13" s="94" t="s">
        <v>4</v>
      </c>
      <c r="G13" s="94" t="s">
        <v>5</v>
      </c>
      <c r="H13" s="38"/>
      <c r="I13" s="78" t="s">
        <v>20</v>
      </c>
      <c r="J13" s="96" t="s">
        <v>21</v>
      </c>
      <c r="K13" s="78" t="s">
        <v>22</v>
      </c>
      <c r="L13" s="78" t="s">
        <v>6</v>
      </c>
      <c r="M13" s="78" t="s">
        <v>23</v>
      </c>
      <c r="N13" s="39"/>
      <c r="O13" s="94" t="s">
        <v>24</v>
      </c>
      <c r="P13" s="40"/>
      <c r="Q13" s="78" t="s">
        <v>25</v>
      </c>
      <c r="R13" s="78" t="s">
        <v>26</v>
      </c>
    </row>
    <row r="14" spans="1:18" ht="24" thickBot="1" x14ac:dyDescent="0.4">
      <c r="A14" s="41"/>
      <c r="B14" s="95"/>
      <c r="C14" s="95"/>
      <c r="D14" s="95"/>
      <c r="E14" s="95"/>
      <c r="F14" s="95"/>
      <c r="G14" s="95"/>
      <c r="H14" s="42"/>
      <c r="I14" s="79"/>
      <c r="J14" s="97"/>
      <c r="K14" s="79"/>
      <c r="L14" s="79"/>
      <c r="M14" s="79"/>
      <c r="N14" s="43"/>
      <c r="O14" s="95"/>
      <c r="P14" s="40"/>
      <c r="Q14" s="79"/>
      <c r="R14" s="79"/>
    </row>
    <row r="15" spans="1:18" x14ac:dyDescent="0.25">
      <c r="A15" s="4"/>
      <c r="B15" s="5"/>
      <c r="C15" s="6"/>
      <c r="D15" s="105"/>
      <c r="E15" s="7"/>
      <c r="F15" s="6"/>
      <c r="G15" s="8"/>
      <c r="H15" s="8"/>
      <c r="I15" s="6"/>
      <c r="J15" s="6"/>
      <c r="K15" s="9"/>
      <c r="L15" s="10"/>
      <c r="M15" s="6"/>
      <c r="N15" s="11"/>
      <c r="O15" s="6"/>
      <c r="P15" s="3"/>
      <c r="Q15" s="6"/>
      <c r="R15" s="6"/>
    </row>
    <row r="16" spans="1:18" ht="19.5" thickBot="1" x14ac:dyDescent="0.35">
      <c r="A16" s="44" t="s">
        <v>13</v>
      </c>
      <c r="B16" s="45">
        <v>0.04</v>
      </c>
      <c r="C16" s="46">
        <v>0</v>
      </c>
      <c r="D16" s="106"/>
      <c r="E16" s="47"/>
      <c r="F16" s="48"/>
      <c r="G16" s="46">
        <f>C16+E16-F16</f>
        <v>0</v>
      </c>
      <c r="H16" s="49"/>
      <c r="I16" s="46">
        <v>0</v>
      </c>
      <c r="J16" s="46">
        <f>C16-I16</f>
        <v>0</v>
      </c>
      <c r="K16" s="46"/>
      <c r="L16" s="50">
        <f>(C16-I16)*B16+D16*B16+E16*B16*0.5-(F16-K16)*B16*0.5</f>
        <v>0</v>
      </c>
      <c r="M16" s="46">
        <f>I16+L16</f>
        <v>0</v>
      </c>
      <c r="N16" s="49"/>
      <c r="O16" s="46">
        <f>G16-M16</f>
        <v>0</v>
      </c>
      <c r="P16" s="17"/>
      <c r="Q16" s="46"/>
      <c r="R16" s="46">
        <f>Q16-O16</f>
        <v>0</v>
      </c>
    </row>
    <row r="17" spans="1:18" s="2" customFormat="1" ht="18.75" x14ac:dyDescent="0.3">
      <c r="A17" s="51"/>
      <c r="B17" s="52"/>
      <c r="C17" s="53"/>
      <c r="D17" s="53"/>
      <c r="E17" s="54"/>
      <c r="F17" s="53"/>
      <c r="G17" s="53"/>
      <c r="H17" s="55"/>
      <c r="I17" s="53"/>
      <c r="J17" s="53"/>
      <c r="K17" s="53"/>
      <c r="L17" s="56"/>
      <c r="M17" s="53"/>
      <c r="N17" s="57"/>
      <c r="O17" s="53"/>
      <c r="P17" s="17"/>
      <c r="Q17" s="53"/>
      <c r="R17" s="53"/>
    </row>
    <row r="18" spans="1:18" s="2" customFormat="1" ht="19.5" thickBot="1" x14ac:dyDescent="0.35">
      <c r="A18" s="44" t="s">
        <v>14</v>
      </c>
      <c r="B18" s="45">
        <v>0.04</v>
      </c>
      <c r="C18" s="46">
        <v>0</v>
      </c>
      <c r="D18" s="46"/>
      <c r="E18" s="48"/>
      <c r="F18" s="48"/>
      <c r="G18" s="46">
        <f>C18+E18-F18</f>
        <v>0</v>
      </c>
      <c r="H18" s="49"/>
      <c r="I18" s="46">
        <v>0</v>
      </c>
      <c r="J18" s="46">
        <f>C18-I18</f>
        <v>0</v>
      </c>
      <c r="K18" s="46"/>
      <c r="L18" s="50">
        <f>(C18-I18)*B18+D18*B18+E18*B18*0.5-(F18-K18)*B18*0.5</f>
        <v>0</v>
      </c>
      <c r="M18" s="48">
        <f>I18+L18</f>
        <v>0</v>
      </c>
      <c r="N18" s="49"/>
      <c r="O18" s="46">
        <f>G18-M18</f>
        <v>0</v>
      </c>
      <c r="P18" s="17"/>
      <c r="Q18" s="48"/>
      <c r="R18" s="46">
        <f>Q18-O18</f>
        <v>0</v>
      </c>
    </row>
    <row r="19" spans="1:18" s="2" customFormat="1" ht="18.75" x14ac:dyDescent="0.3">
      <c r="A19" s="51"/>
      <c r="B19" s="52"/>
      <c r="C19" s="53"/>
      <c r="D19" s="53"/>
      <c r="E19" s="58"/>
      <c r="F19" s="58"/>
      <c r="G19" s="55"/>
      <c r="H19" s="55"/>
      <c r="I19" s="53"/>
      <c r="J19" s="53"/>
      <c r="K19" s="58"/>
      <c r="L19" s="56"/>
      <c r="M19" s="53"/>
      <c r="N19" s="57"/>
      <c r="O19" s="53"/>
      <c r="P19" s="17"/>
      <c r="Q19" s="53"/>
      <c r="R19" s="53"/>
    </row>
    <row r="20" spans="1:18" s="2" customFormat="1" ht="19.5" thickBot="1" x14ac:dyDescent="0.35">
      <c r="A20" s="44" t="s">
        <v>15</v>
      </c>
      <c r="B20" s="45">
        <v>0.04</v>
      </c>
      <c r="C20" s="46">
        <v>0</v>
      </c>
      <c r="D20" s="46"/>
      <c r="E20" s="48"/>
      <c r="F20" s="59"/>
      <c r="G20" s="46">
        <f>C20+E20-F20</f>
        <v>0</v>
      </c>
      <c r="H20" s="49"/>
      <c r="I20" s="46">
        <v>0</v>
      </c>
      <c r="J20" s="46">
        <f>C20-I20</f>
        <v>0</v>
      </c>
      <c r="K20" s="46"/>
      <c r="L20" s="50">
        <f>(C20-I20)*B20+D20*B20+E20*B20*0.5-(F20-K20)*B20*0.5</f>
        <v>0</v>
      </c>
      <c r="M20" s="46">
        <f>I20+L20-K20</f>
        <v>0</v>
      </c>
      <c r="N20" s="49"/>
      <c r="O20" s="46">
        <f>G20-M20+K20</f>
        <v>0</v>
      </c>
      <c r="P20" s="17"/>
      <c r="Q20" s="46"/>
      <c r="R20" s="46">
        <f>Q20-O20</f>
        <v>0</v>
      </c>
    </row>
    <row r="21" spans="1:18" ht="18.75" x14ac:dyDescent="0.3">
      <c r="A21" s="51"/>
      <c r="B21" s="52"/>
      <c r="C21" s="53"/>
      <c r="D21" s="53"/>
      <c r="E21" s="54"/>
      <c r="F21" s="53"/>
      <c r="G21" s="53"/>
      <c r="H21" s="55"/>
      <c r="I21" s="53"/>
      <c r="J21" s="53"/>
      <c r="K21" s="53"/>
      <c r="L21" s="56"/>
      <c r="M21" s="53"/>
      <c r="N21" s="57"/>
      <c r="O21" s="53"/>
      <c r="P21" s="17"/>
      <c r="Q21" s="53"/>
      <c r="R21" s="53"/>
    </row>
    <row r="22" spans="1:18" ht="19.5" thickBot="1" x14ac:dyDescent="0.35">
      <c r="A22" s="44"/>
      <c r="B22" s="45"/>
      <c r="C22" s="46"/>
      <c r="D22" s="46"/>
      <c r="E22" s="48"/>
      <c r="F22" s="48"/>
      <c r="G22" s="46">
        <f>C22+E22-F22</f>
        <v>0</v>
      </c>
      <c r="H22" s="49"/>
      <c r="I22" s="46">
        <v>0</v>
      </c>
      <c r="J22" s="46">
        <f>C22-I22</f>
        <v>0</v>
      </c>
      <c r="K22" s="46"/>
      <c r="L22" s="50">
        <f>(C22-I22)*B22+D22*B22+E22*B22*0.5-(F22-K22)*B22*0.5</f>
        <v>0</v>
      </c>
      <c r="M22" s="48">
        <f>I22+L22</f>
        <v>0</v>
      </c>
      <c r="N22" s="49"/>
      <c r="O22" s="46">
        <f>G22-M22</f>
        <v>0</v>
      </c>
      <c r="P22" s="17"/>
      <c r="Q22" s="48"/>
      <c r="R22" s="46">
        <f>Q22-O22</f>
        <v>0</v>
      </c>
    </row>
    <row r="23" spans="1:18" s="2" customFormat="1" ht="18.75" x14ac:dyDescent="0.3">
      <c r="A23" s="51"/>
      <c r="B23" s="52"/>
      <c r="C23" s="53"/>
      <c r="D23" s="53"/>
      <c r="E23" s="54"/>
      <c r="F23" s="53"/>
      <c r="G23" s="53"/>
      <c r="H23" s="55"/>
      <c r="I23" s="53"/>
      <c r="J23" s="53"/>
      <c r="K23" s="53"/>
      <c r="L23" s="56"/>
      <c r="M23" s="53"/>
      <c r="N23" s="57"/>
      <c r="O23" s="53"/>
      <c r="P23" s="17"/>
      <c r="Q23" s="53"/>
      <c r="R23" s="53"/>
    </row>
    <row r="24" spans="1:18" s="2" customFormat="1" ht="19.5" thickBot="1" x14ac:dyDescent="0.35">
      <c r="A24" s="44"/>
      <c r="B24" s="45"/>
      <c r="C24" s="46"/>
      <c r="D24" s="46"/>
      <c r="E24" s="48"/>
      <c r="F24" s="48"/>
      <c r="G24" s="46">
        <f>C24+E24-F24</f>
        <v>0</v>
      </c>
      <c r="H24" s="49"/>
      <c r="I24" s="46">
        <v>0</v>
      </c>
      <c r="J24" s="46">
        <f>C24-I24</f>
        <v>0</v>
      </c>
      <c r="K24" s="46"/>
      <c r="L24" s="50">
        <f>(C24-I24)*B24+D24*B24+E24*B24*0.5-(F24-K24)*B24*0.5</f>
        <v>0</v>
      </c>
      <c r="M24" s="48">
        <f>I24+L24</f>
        <v>0</v>
      </c>
      <c r="N24" s="49"/>
      <c r="O24" s="46">
        <f>G24-M24</f>
        <v>0</v>
      </c>
      <c r="P24" s="17"/>
      <c r="Q24" s="48"/>
      <c r="R24" s="46">
        <f>Q24-O24</f>
        <v>0</v>
      </c>
    </row>
    <row r="25" spans="1:18" ht="18.75" x14ac:dyDescent="0.3">
      <c r="A25" s="51"/>
      <c r="B25" s="52"/>
      <c r="C25" s="53"/>
      <c r="D25" s="53"/>
      <c r="E25" s="53"/>
      <c r="F25" s="53"/>
      <c r="G25" s="53"/>
      <c r="H25" s="55"/>
      <c r="I25" s="60"/>
      <c r="J25" s="53"/>
      <c r="K25" s="53"/>
      <c r="L25" s="56"/>
      <c r="M25" s="53"/>
      <c r="N25" s="57"/>
      <c r="O25" s="53"/>
      <c r="P25" s="17"/>
      <c r="Q25" s="53"/>
      <c r="R25" s="53"/>
    </row>
    <row r="26" spans="1:18" ht="19.5" thickBot="1" x14ac:dyDescent="0.35">
      <c r="A26" s="44"/>
      <c r="B26" s="45"/>
      <c r="C26" s="46"/>
      <c r="D26" s="46"/>
      <c r="E26" s="48"/>
      <c r="F26" s="48"/>
      <c r="G26" s="46">
        <f>C26+E26-F26</f>
        <v>0</v>
      </c>
      <c r="H26" s="61"/>
      <c r="I26" s="46"/>
      <c r="J26" s="46">
        <f>C26-I26</f>
        <v>0</v>
      </c>
      <c r="K26" s="46"/>
      <c r="L26" s="50">
        <f>ROUND((C26-I26)*B26+D26*B26+E26*B26*0.5-(F26-K26)*B26*0.5,0)</f>
        <v>0</v>
      </c>
      <c r="M26" s="46">
        <f>I26+L26+I25</f>
        <v>0</v>
      </c>
      <c r="N26" s="62"/>
      <c r="O26" s="46">
        <f>G26-M26</f>
        <v>0</v>
      </c>
      <c r="P26" s="17"/>
      <c r="Q26" s="46"/>
      <c r="R26" s="46">
        <f>Q26-O26</f>
        <v>0</v>
      </c>
    </row>
    <row r="27" spans="1:18" ht="18.75" x14ac:dyDescent="0.3">
      <c r="A27" s="51"/>
      <c r="B27" s="52"/>
      <c r="C27" s="53"/>
      <c r="D27" s="53"/>
      <c r="E27" s="58"/>
      <c r="F27" s="58"/>
      <c r="G27" s="55"/>
      <c r="H27" s="55"/>
      <c r="I27" s="53"/>
      <c r="J27" s="53"/>
      <c r="K27" s="58"/>
      <c r="L27" s="56"/>
      <c r="M27" s="53"/>
      <c r="N27" s="57"/>
      <c r="O27" s="53"/>
      <c r="P27" s="17"/>
      <c r="Q27" s="53"/>
      <c r="R27" s="53"/>
    </row>
    <row r="28" spans="1:18" ht="19.5" thickBot="1" x14ac:dyDescent="0.35">
      <c r="A28" s="44"/>
      <c r="B28" s="45"/>
      <c r="C28" s="46"/>
      <c r="D28" s="46"/>
      <c r="E28" s="48"/>
      <c r="F28" s="59"/>
      <c r="G28" s="46">
        <f>C28+E28-F28</f>
        <v>0</v>
      </c>
      <c r="H28" s="49"/>
      <c r="I28" s="46">
        <v>0</v>
      </c>
      <c r="J28" s="46">
        <f>C28-I28</f>
        <v>0</v>
      </c>
      <c r="K28" s="46"/>
      <c r="L28" s="50">
        <f>(C28-I28)*B28+D28*B28+E28*B28*0.5-(F28-K28)*B28*0.5</f>
        <v>0</v>
      </c>
      <c r="M28" s="46">
        <f>I28+L28-K28</f>
        <v>0</v>
      </c>
      <c r="N28" s="49"/>
      <c r="O28" s="46">
        <f>G28-M28+K28</f>
        <v>0</v>
      </c>
      <c r="P28" s="17"/>
      <c r="Q28" s="46"/>
      <c r="R28" s="46">
        <f>Q28-O28</f>
        <v>0</v>
      </c>
    </row>
    <row r="29" spans="1:18" ht="18.75" x14ac:dyDescent="0.3">
      <c r="A29" s="51"/>
      <c r="B29" s="52"/>
      <c r="C29" s="53"/>
      <c r="D29" s="53"/>
      <c r="E29" s="53"/>
      <c r="F29" s="53"/>
      <c r="G29" s="55"/>
      <c r="H29" s="63"/>
      <c r="I29" s="53"/>
      <c r="J29" s="53"/>
      <c r="K29" s="53"/>
      <c r="L29" s="56"/>
      <c r="M29" s="53"/>
      <c r="N29" s="57"/>
      <c r="O29" s="53"/>
      <c r="P29" s="17"/>
      <c r="Q29" s="53"/>
      <c r="R29" s="53"/>
    </row>
    <row r="30" spans="1:18" ht="19.5" thickBot="1" x14ac:dyDescent="0.35">
      <c r="A30" s="51"/>
      <c r="B30" s="64"/>
      <c r="C30" s="53"/>
      <c r="D30" s="53"/>
      <c r="E30" s="53"/>
      <c r="F30" s="53"/>
      <c r="G30" s="53">
        <f>C30+E30-F30</f>
        <v>0</v>
      </c>
      <c r="H30" s="61"/>
      <c r="I30" s="53"/>
      <c r="J30" s="53">
        <f>C30-I30</f>
        <v>0</v>
      </c>
      <c r="K30" s="46"/>
      <c r="L30" s="50"/>
      <c r="M30" s="53">
        <f>I30+L30</f>
        <v>0</v>
      </c>
      <c r="N30" s="57"/>
      <c r="O30" s="53">
        <f>G30-M30</f>
        <v>0</v>
      </c>
      <c r="P30" s="17"/>
      <c r="Q30" s="53"/>
      <c r="R30" s="46">
        <f>Q30-O30</f>
        <v>0</v>
      </c>
    </row>
    <row r="31" spans="1:18" ht="19.5" thickBot="1" x14ac:dyDescent="0.35">
      <c r="A31" s="65" t="s">
        <v>7</v>
      </c>
      <c r="B31" s="66"/>
      <c r="C31" s="67">
        <f>SUM(C16:C30)</f>
        <v>0</v>
      </c>
      <c r="D31" s="67">
        <f>SUM(D16:D30)</f>
        <v>0</v>
      </c>
      <c r="E31" s="67">
        <f>SUM(E16:E30)</f>
        <v>0</v>
      </c>
      <c r="F31" s="67">
        <f>SUM(F16:F30)</f>
        <v>0</v>
      </c>
      <c r="G31" s="67">
        <f>SUM(G16:G30)</f>
        <v>0</v>
      </c>
      <c r="H31" s="67"/>
      <c r="I31" s="67">
        <f>SUM(I16:I30)</f>
        <v>0</v>
      </c>
      <c r="J31" s="67">
        <f>SUM(J16:J30)</f>
        <v>0</v>
      </c>
      <c r="K31" s="67">
        <f>SUM(K16:K30)</f>
        <v>0</v>
      </c>
      <c r="L31" s="68">
        <f>SUM(L16:L30)</f>
        <v>0</v>
      </c>
      <c r="M31" s="67">
        <f>SUM(M16:M30)</f>
        <v>0</v>
      </c>
      <c r="N31" s="67"/>
      <c r="O31" s="67">
        <f>SUM(O16:O30)</f>
        <v>0</v>
      </c>
      <c r="P31" s="17"/>
      <c r="Q31" s="67">
        <f>SUM(Q16:Q30)</f>
        <v>0</v>
      </c>
      <c r="R31" s="67">
        <f>SUM(R16:R30)</f>
        <v>0</v>
      </c>
    </row>
    <row r="32" spans="1:18" ht="15.75" customHeight="1" thickBo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2" customFormat="1" ht="18" customHeight="1" x14ac:dyDescent="0.35">
      <c r="A33" s="69"/>
      <c r="B33" s="70"/>
      <c r="C33" s="70"/>
      <c r="D33" s="70"/>
      <c r="E33" s="70"/>
      <c r="F33" s="70"/>
      <c r="G33" s="70"/>
      <c r="H33" s="71"/>
      <c r="I33" s="80" t="s">
        <v>0</v>
      </c>
      <c r="J33" s="81"/>
      <c r="K33" s="81"/>
      <c r="L33" s="81"/>
      <c r="M33" s="81"/>
      <c r="N33" s="81"/>
      <c r="O33" s="82"/>
      <c r="P33" s="29"/>
      <c r="Q33" s="30"/>
      <c r="R33" s="31"/>
    </row>
    <row r="34" spans="1:18" s="2" customFormat="1" ht="24" thickBot="1" x14ac:dyDescent="0.4">
      <c r="A34" s="72" t="s">
        <v>16</v>
      </c>
      <c r="B34" s="73"/>
      <c r="C34" s="73"/>
      <c r="D34" s="73"/>
      <c r="E34" s="73"/>
      <c r="F34" s="73"/>
      <c r="G34" s="73"/>
      <c r="H34" s="41"/>
      <c r="I34" s="83"/>
      <c r="J34" s="84"/>
      <c r="K34" s="84"/>
      <c r="L34" s="84"/>
      <c r="M34" s="84"/>
      <c r="N34" s="84"/>
      <c r="O34" s="85"/>
      <c r="P34" s="29"/>
      <c r="Q34" s="35"/>
      <c r="R34" s="36"/>
    </row>
    <row r="35" spans="1:18" s="2" customFormat="1" ht="23.25" x14ac:dyDescent="0.35">
      <c r="A35" s="37"/>
      <c r="B35" s="78" t="s">
        <v>1</v>
      </c>
      <c r="C35" s="78" t="s">
        <v>2</v>
      </c>
      <c r="D35" s="78" t="s">
        <v>10</v>
      </c>
      <c r="E35" s="78" t="s">
        <v>3</v>
      </c>
      <c r="F35" s="78" t="s">
        <v>4</v>
      </c>
      <c r="G35" s="78" t="s">
        <v>5</v>
      </c>
      <c r="H35" s="38"/>
      <c r="I35" s="78" t="s">
        <v>20</v>
      </c>
      <c r="J35" s="78" t="s">
        <v>21</v>
      </c>
      <c r="K35" s="78" t="s">
        <v>22</v>
      </c>
      <c r="L35" s="78" t="s">
        <v>6</v>
      </c>
      <c r="M35" s="78" t="s">
        <v>23</v>
      </c>
      <c r="N35" s="39"/>
      <c r="O35" s="78" t="s">
        <v>24</v>
      </c>
      <c r="P35" s="40"/>
      <c r="Q35" s="78" t="s">
        <v>25</v>
      </c>
      <c r="R35" s="78" t="s">
        <v>26</v>
      </c>
    </row>
    <row r="36" spans="1:18" s="2" customFormat="1" ht="30" customHeight="1" thickBot="1" x14ac:dyDescent="0.4">
      <c r="A36" s="41"/>
      <c r="B36" s="79"/>
      <c r="C36" s="79"/>
      <c r="D36" s="79"/>
      <c r="E36" s="79"/>
      <c r="F36" s="79"/>
      <c r="G36" s="79"/>
      <c r="H36" s="42"/>
      <c r="I36" s="79"/>
      <c r="J36" s="79"/>
      <c r="K36" s="79"/>
      <c r="L36" s="79"/>
      <c r="M36" s="79"/>
      <c r="N36" s="43"/>
      <c r="O36" s="79"/>
      <c r="P36" s="40"/>
      <c r="Q36" s="79"/>
      <c r="R36" s="79"/>
    </row>
    <row r="37" spans="1:18" s="2" customFormat="1" ht="15.75" x14ac:dyDescent="0.25">
      <c r="A37" s="18"/>
      <c r="B37" s="19"/>
      <c r="C37" s="13"/>
      <c r="D37" s="13"/>
      <c r="E37" s="20"/>
      <c r="F37" s="13"/>
      <c r="G37" s="14"/>
      <c r="H37" s="14"/>
      <c r="I37" s="13"/>
      <c r="J37" s="13"/>
      <c r="K37" s="21"/>
      <c r="L37" s="22"/>
      <c r="M37" s="13"/>
      <c r="N37" s="16"/>
      <c r="O37" s="13"/>
      <c r="P37" s="12"/>
      <c r="Q37" s="13"/>
      <c r="R37" s="13"/>
    </row>
    <row r="38" spans="1:18" s="2" customFormat="1" ht="19.5" thickBot="1" x14ac:dyDescent="0.35">
      <c r="A38" s="44" t="s">
        <v>13</v>
      </c>
      <c r="B38" s="45">
        <v>0.2</v>
      </c>
      <c r="C38" s="46">
        <v>0</v>
      </c>
      <c r="D38" s="46"/>
      <c r="E38" s="47"/>
      <c r="F38" s="48"/>
      <c r="G38" s="46">
        <f>C38+E38-F38</f>
        <v>0</v>
      </c>
      <c r="H38" s="49"/>
      <c r="I38" s="46">
        <v>0</v>
      </c>
      <c r="J38" s="46">
        <f>C38-I38</f>
        <v>0</v>
      </c>
      <c r="K38" s="46"/>
      <c r="L38" s="50">
        <f>(C38-I38)*B38+D38*B38+E38*B38*0.5-(F38-K38)*B38*0.5</f>
        <v>0</v>
      </c>
      <c r="M38" s="46">
        <f>I38+L38</f>
        <v>0</v>
      </c>
      <c r="N38" s="49"/>
      <c r="O38" s="46">
        <f>G38-M38</f>
        <v>0</v>
      </c>
      <c r="P38" s="17"/>
      <c r="Q38" s="46"/>
      <c r="R38" s="46">
        <f>Q38-O38</f>
        <v>0</v>
      </c>
    </row>
    <row r="39" spans="1:18" s="2" customFormat="1" ht="18.75" x14ac:dyDescent="0.3">
      <c r="A39" s="51"/>
      <c r="B39" s="52"/>
      <c r="C39" s="53"/>
      <c r="D39" s="53"/>
      <c r="E39" s="54"/>
      <c r="F39" s="53"/>
      <c r="G39" s="53"/>
      <c r="H39" s="55"/>
      <c r="I39" s="53"/>
      <c r="J39" s="53"/>
      <c r="K39" s="53"/>
      <c r="L39" s="56"/>
      <c r="M39" s="53"/>
      <c r="N39" s="57"/>
      <c r="O39" s="53"/>
      <c r="P39" s="17"/>
      <c r="Q39" s="53"/>
      <c r="R39" s="53"/>
    </row>
    <row r="40" spans="1:18" s="2" customFormat="1" ht="19.5" thickBot="1" x14ac:dyDescent="0.35">
      <c r="A40" s="44" t="s">
        <v>14</v>
      </c>
      <c r="B40" s="45">
        <v>0.2</v>
      </c>
      <c r="C40" s="46">
        <v>0</v>
      </c>
      <c r="D40" s="46"/>
      <c r="E40" s="48"/>
      <c r="F40" s="48"/>
      <c r="G40" s="46">
        <f>C40+E40-F40</f>
        <v>0</v>
      </c>
      <c r="H40" s="49"/>
      <c r="I40" s="46">
        <v>0</v>
      </c>
      <c r="J40" s="46">
        <f>C40-I40</f>
        <v>0</v>
      </c>
      <c r="K40" s="46"/>
      <c r="L40" s="50">
        <f>(C40-I40)*B40+D40*B40+E40*B40*0.5-(F40-K40)*B40*0.5</f>
        <v>0</v>
      </c>
      <c r="M40" s="48">
        <f>I40+L40</f>
        <v>0</v>
      </c>
      <c r="N40" s="49"/>
      <c r="O40" s="46">
        <f>G40-M40</f>
        <v>0</v>
      </c>
      <c r="P40" s="17"/>
      <c r="Q40" s="48"/>
      <c r="R40" s="46">
        <f>Q40-O40</f>
        <v>0</v>
      </c>
    </row>
    <row r="41" spans="1:18" s="2" customFormat="1" ht="18.75" x14ac:dyDescent="0.3">
      <c r="A41" s="51"/>
      <c r="B41" s="52"/>
      <c r="C41" s="53"/>
      <c r="D41" s="53"/>
      <c r="E41" s="58"/>
      <c r="F41" s="58"/>
      <c r="G41" s="55"/>
      <c r="H41" s="55"/>
      <c r="I41" s="53"/>
      <c r="J41" s="53"/>
      <c r="K41" s="58"/>
      <c r="L41" s="56"/>
      <c r="M41" s="53"/>
      <c r="N41" s="57"/>
      <c r="O41" s="53"/>
      <c r="P41" s="17"/>
      <c r="Q41" s="53"/>
      <c r="R41" s="53"/>
    </row>
    <row r="42" spans="1:18" s="2" customFormat="1" ht="19.5" thickBot="1" x14ac:dyDescent="0.35">
      <c r="A42" s="44" t="s">
        <v>15</v>
      </c>
      <c r="B42" s="45">
        <v>0.2</v>
      </c>
      <c r="C42" s="46">
        <v>0</v>
      </c>
      <c r="D42" s="46"/>
      <c r="E42" s="48"/>
      <c r="F42" s="59"/>
      <c r="G42" s="46">
        <f>C42+E42-F42</f>
        <v>0</v>
      </c>
      <c r="H42" s="49"/>
      <c r="I42" s="46">
        <v>0</v>
      </c>
      <c r="J42" s="46">
        <f>C42-I42</f>
        <v>0</v>
      </c>
      <c r="K42" s="46"/>
      <c r="L42" s="50">
        <f>(C42-I42)*B42+D42*B42+E42*B42*0.5-(F42-K42)*B42*0.5</f>
        <v>0</v>
      </c>
      <c r="M42" s="46">
        <f>I42+L42-K42</f>
        <v>0</v>
      </c>
      <c r="N42" s="49"/>
      <c r="O42" s="46">
        <f>G42-M42+K42</f>
        <v>0</v>
      </c>
      <c r="P42" s="17"/>
      <c r="Q42" s="46"/>
      <c r="R42" s="46">
        <f>Q42-O42</f>
        <v>0</v>
      </c>
    </row>
    <row r="43" spans="1:18" s="2" customFormat="1" ht="18.75" x14ac:dyDescent="0.3">
      <c r="A43" s="51"/>
      <c r="B43" s="52"/>
      <c r="C43" s="53"/>
      <c r="D43" s="53"/>
      <c r="E43" s="54"/>
      <c r="F43" s="53"/>
      <c r="G43" s="53"/>
      <c r="H43" s="55"/>
      <c r="I43" s="53"/>
      <c r="J43" s="53"/>
      <c r="K43" s="53"/>
      <c r="L43" s="56"/>
      <c r="M43" s="53"/>
      <c r="N43" s="57"/>
      <c r="O43" s="53"/>
      <c r="P43" s="17"/>
      <c r="Q43" s="53"/>
      <c r="R43" s="53"/>
    </row>
    <row r="44" spans="1:18" s="2" customFormat="1" ht="19.5" thickBot="1" x14ac:dyDescent="0.35">
      <c r="A44" s="44"/>
      <c r="B44" s="45"/>
      <c r="C44" s="46"/>
      <c r="D44" s="46"/>
      <c r="E44" s="48"/>
      <c r="F44" s="48"/>
      <c r="G44" s="46">
        <f>C44+E44-F44</f>
        <v>0</v>
      </c>
      <c r="H44" s="49"/>
      <c r="I44" s="46">
        <v>0</v>
      </c>
      <c r="J44" s="46">
        <f>C44-I44</f>
        <v>0</v>
      </c>
      <c r="K44" s="46"/>
      <c r="L44" s="50">
        <f>(C44-I44)*B44+D44*B44+E44*B44*0.5-(F44-K44)*B44*0.5</f>
        <v>0</v>
      </c>
      <c r="M44" s="48">
        <f>I44+L44</f>
        <v>0</v>
      </c>
      <c r="N44" s="49"/>
      <c r="O44" s="46">
        <f>G44-M44</f>
        <v>0</v>
      </c>
      <c r="P44" s="17"/>
      <c r="Q44" s="48"/>
      <c r="R44" s="46">
        <f>Q44-O44</f>
        <v>0</v>
      </c>
    </row>
    <row r="45" spans="1:18" s="2" customFormat="1" ht="18.75" x14ac:dyDescent="0.3">
      <c r="A45" s="51"/>
      <c r="B45" s="52"/>
      <c r="C45" s="53"/>
      <c r="D45" s="53"/>
      <c r="E45" s="54"/>
      <c r="F45" s="53"/>
      <c r="G45" s="53"/>
      <c r="H45" s="55"/>
      <c r="I45" s="53"/>
      <c r="J45" s="53"/>
      <c r="K45" s="53"/>
      <c r="L45" s="56"/>
      <c r="M45" s="53"/>
      <c r="N45" s="57"/>
      <c r="O45" s="53"/>
      <c r="P45" s="17"/>
      <c r="Q45" s="53"/>
      <c r="R45" s="53"/>
    </row>
    <row r="46" spans="1:18" s="2" customFormat="1" ht="19.5" thickBot="1" x14ac:dyDescent="0.35">
      <c r="A46" s="44"/>
      <c r="B46" s="45"/>
      <c r="C46" s="46"/>
      <c r="D46" s="46"/>
      <c r="E46" s="48"/>
      <c r="F46" s="48"/>
      <c r="G46" s="46">
        <f>C46+E46-F46</f>
        <v>0</v>
      </c>
      <c r="H46" s="49"/>
      <c r="I46" s="46">
        <v>0</v>
      </c>
      <c r="J46" s="46">
        <f>C46-I46</f>
        <v>0</v>
      </c>
      <c r="K46" s="46"/>
      <c r="L46" s="50">
        <f>(C46-I46)*B46+D46*B46+E46*B46*0.5-(F46-K46)*B46*0.5</f>
        <v>0</v>
      </c>
      <c r="M46" s="48">
        <f>I46+L46</f>
        <v>0</v>
      </c>
      <c r="N46" s="49"/>
      <c r="O46" s="46">
        <f>G46-M46</f>
        <v>0</v>
      </c>
      <c r="P46" s="17"/>
      <c r="Q46" s="48"/>
      <c r="R46" s="46">
        <f>Q46-O46</f>
        <v>0</v>
      </c>
    </row>
    <row r="47" spans="1:18" s="2" customFormat="1" ht="18.75" x14ac:dyDescent="0.3">
      <c r="A47" s="51"/>
      <c r="B47" s="52"/>
      <c r="C47" s="53"/>
      <c r="D47" s="53"/>
      <c r="E47" s="53"/>
      <c r="F47" s="53"/>
      <c r="G47" s="53"/>
      <c r="H47" s="55"/>
      <c r="I47" s="60"/>
      <c r="J47" s="53"/>
      <c r="K47" s="53"/>
      <c r="L47" s="56"/>
      <c r="M47" s="53"/>
      <c r="N47" s="57"/>
      <c r="O47" s="53"/>
      <c r="P47" s="17"/>
      <c r="Q47" s="53"/>
      <c r="R47" s="53"/>
    </row>
    <row r="48" spans="1:18" s="2" customFormat="1" ht="19.5" thickBot="1" x14ac:dyDescent="0.35">
      <c r="A48" s="44"/>
      <c r="B48" s="45"/>
      <c r="C48" s="46"/>
      <c r="D48" s="46"/>
      <c r="E48" s="48"/>
      <c r="F48" s="48"/>
      <c r="G48" s="46">
        <f>C48+E48-F48</f>
        <v>0</v>
      </c>
      <c r="H48" s="61"/>
      <c r="I48" s="46"/>
      <c r="J48" s="46">
        <f>C48-I48</f>
        <v>0</v>
      </c>
      <c r="K48" s="46"/>
      <c r="L48" s="50">
        <f>ROUND((C48-I48)*B48+D48*B48+E48*B48*0.5-(F48-K48)*B48*0.5,0)</f>
        <v>0</v>
      </c>
      <c r="M48" s="46">
        <f>I48+L48+I47</f>
        <v>0</v>
      </c>
      <c r="N48" s="62"/>
      <c r="O48" s="46">
        <f>G48-M48</f>
        <v>0</v>
      </c>
      <c r="P48" s="17"/>
      <c r="Q48" s="46"/>
      <c r="R48" s="46">
        <f>Q48-O48</f>
        <v>0</v>
      </c>
    </row>
    <row r="49" spans="1:18" s="2" customFormat="1" ht="18.75" x14ac:dyDescent="0.3">
      <c r="A49" s="51"/>
      <c r="B49" s="52"/>
      <c r="C49" s="53"/>
      <c r="D49" s="53"/>
      <c r="E49" s="58"/>
      <c r="F49" s="58"/>
      <c r="G49" s="55"/>
      <c r="H49" s="55"/>
      <c r="I49" s="53"/>
      <c r="J49" s="53"/>
      <c r="K49" s="58"/>
      <c r="L49" s="56"/>
      <c r="M49" s="53"/>
      <c r="N49" s="57"/>
      <c r="O49" s="53"/>
      <c r="P49" s="17"/>
      <c r="Q49" s="53"/>
      <c r="R49" s="53"/>
    </row>
    <row r="50" spans="1:18" s="2" customFormat="1" ht="19.5" thickBot="1" x14ac:dyDescent="0.35">
      <c r="A50" s="44"/>
      <c r="B50" s="45"/>
      <c r="C50" s="46"/>
      <c r="D50" s="46"/>
      <c r="E50" s="48"/>
      <c r="F50" s="59"/>
      <c r="G50" s="46">
        <f>C50+E50-F50</f>
        <v>0</v>
      </c>
      <c r="H50" s="49"/>
      <c r="I50" s="46">
        <v>0</v>
      </c>
      <c r="J50" s="46">
        <f>C50-I50</f>
        <v>0</v>
      </c>
      <c r="K50" s="46"/>
      <c r="L50" s="50">
        <f>(C50-I50)*B50+D50*B50+E50*B50*0.5-(F50-K50)*B50*0.5</f>
        <v>0</v>
      </c>
      <c r="M50" s="46">
        <f>I50+L50-K50</f>
        <v>0</v>
      </c>
      <c r="N50" s="49"/>
      <c r="O50" s="46">
        <f>G50-M50+K50</f>
        <v>0</v>
      </c>
      <c r="P50" s="17"/>
      <c r="Q50" s="46"/>
      <c r="R50" s="46">
        <f>Q50-O50</f>
        <v>0</v>
      </c>
    </row>
    <row r="51" spans="1:18" s="2" customFormat="1" ht="18.75" x14ac:dyDescent="0.3">
      <c r="A51" s="51"/>
      <c r="B51" s="52"/>
      <c r="C51" s="53"/>
      <c r="D51" s="53"/>
      <c r="E51" s="53"/>
      <c r="F51" s="53"/>
      <c r="G51" s="55"/>
      <c r="H51" s="63"/>
      <c r="I51" s="53"/>
      <c r="J51" s="53"/>
      <c r="K51" s="53"/>
      <c r="L51" s="56"/>
      <c r="M51" s="53"/>
      <c r="N51" s="57"/>
      <c r="O51" s="53"/>
      <c r="P51" s="17"/>
      <c r="Q51" s="53"/>
      <c r="R51" s="53"/>
    </row>
    <row r="52" spans="1:18" s="2" customFormat="1" ht="19.5" thickBot="1" x14ac:dyDescent="0.35">
      <c r="A52" s="51"/>
      <c r="B52" s="64"/>
      <c r="C52" s="53"/>
      <c r="D52" s="53"/>
      <c r="E52" s="53"/>
      <c r="F52" s="53"/>
      <c r="G52" s="53">
        <f>C52+E52-F52</f>
        <v>0</v>
      </c>
      <c r="H52" s="61"/>
      <c r="I52" s="53"/>
      <c r="J52" s="53">
        <f>C52-I52</f>
        <v>0</v>
      </c>
      <c r="K52" s="46"/>
      <c r="L52" s="50"/>
      <c r="M52" s="53">
        <f>I52+L52</f>
        <v>0</v>
      </c>
      <c r="N52" s="57"/>
      <c r="O52" s="53">
        <f>G52-M52</f>
        <v>0</v>
      </c>
      <c r="P52" s="17"/>
      <c r="Q52" s="53"/>
      <c r="R52" s="46">
        <f>Q52-O52</f>
        <v>0</v>
      </c>
    </row>
    <row r="53" spans="1:18" s="2" customFormat="1" ht="19.5" thickBot="1" x14ac:dyDescent="0.35">
      <c r="A53" s="65" t="s">
        <v>7</v>
      </c>
      <c r="B53" s="66"/>
      <c r="C53" s="67">
        <f>SUM(C38:C52)</f>
        <v>0</v>
      </c>
      <c r="D53" s="67">
        <f>SUM(D38:D52)</f>
        <v>0</v>
      </c>
      <c r="E53" s="67">
        <f>SUM(E38:E52)</f>
        <v>0</v>
      </c>
      <c r="F53" s="67">
        <f>SUM(F38:F52)</f>
        <v>0</v>
      </c>
      <c r="G53" s="67">
        <f>SUM(G38:G52)</f>
        <v>0</v>
      </c>
      <c r="H53" s="67"/>
      <c r="I53" s="67">
        <f>SUM(I38:I52)</f>
        <v>0</v>
      </c>
      <c r="J53" s="67">
        <f>SUM(J38:J52)</f>
        <v>0</v>
      </c>
      <c r="K53" s="67">
        <f>SUM(K38:K52)</f>
        <v>0</v>
      </c>
      <c r="L53" s="68">
        <f>SUM(L38:L52)</f>
        <v>0</v>
      </c>
      <c r="M53" s="67">
        <f>SUM(M38:M52)</f>
        <v>0</v>
      </c>
      <c r="N53" s="67"/>
      <c r="O53" s="67">
        <f>SUM(O38:O52)</f>
        <v>0</v>
      </c>
      <c r="P53" s="17"/>
      <c r="Q53" s="67">
        <f>SUM(Q38:Q52)</f>
        <v>0</v>
      </c>
      <c r="R53" s="67">
        <f>SUM(R38:R52)</f>
        <v>0</v>
      </c>
    </row>
    <row r="55" spans="1:18" ht="15.75" thickBot="1" x14ac:dyDescent="0.3">
      <c r="A55" s="1"/>
    </row>
    <row r="56" spans="1:18" s="2" customFormat="1" ht="23.25" x14ac:dyDescent="0.35">
      <c r="A56" s="69"/>
      <c r="B56" s="70"/>
      <c r="C56" s="70"/>
      <c r="D56" s="70"/>
      <c r="E56" s="70"/>
      <c r="F56" s="70"/>
      <c r="G56" s="70"/>
      <c r="H56" s="71"/>
      <c r="I56" s="80" t="s">
        <v>0</v>
      </c>
      <c r="J56" s="81"/>
      <c r="K56" s="81"/>
      <c r="L56" s="81"/>
      <c r="M56" s="81"/>
      <c r="N56" s="81"/>
      <c r="O56" s="82"/>
      <c r="P56" s="29"/>
      <c r="Q56" s="30"/>
      <c r="R56" s="31"/>
    </row>
    <row r="57" spans="1:18" s="2" customFormat="1" ht="24" thickBot="1" x14ac:dyDescent="0.4">
      <c r="A57" s="32" t="s">
        <v>17</v>
      </c>
      <c r="B57" s="73"/>
      <c r="C57" s="73"/>
      <c r="D57" s="73"/>
      <c r="E57" s="73"/>
      <c r="F57" s="73"/>
      <c r="G57" s="73"/>
      <c r="H57" s="41"/>
      <c r="I57" s="83"/>
      <c r="J57" s="84"/>
      <c r="K57" s="84"/>
      <c r="L57" s="84"/>
      <c r="M57" s="84"/>
      <c r="N57" s="84"/>
      <c r="O57" s="85"/>
      <c r="P57" s="29"/>
      <c r="Q57" s="35"/>
      <c r="R57" s="36"/>
    </row>
    <row r="58" spans="1:18" s="2" customFormat="1" ht="18" customHeight="1" x14ac:dyDescent="0.35">
      <c r="A58" s="37"/>
      <c r="B58" s="78" t="s">
        <v>1</v>
      </c>
      <c r="C58" s="78" t="s">
        <v>2</v>
      </c>
      <c r="D58" s="78" t="s">
        <v>10</v>
      </c>
      <c r="E58" s="78" t="s">
        <v>3</v>
      </c>
      <c r="F58" s="78" t="s">
        <v>4</v>
      </c>
      <c r="G58" s="78" t="s">
        <v>5</v>
      </c>
      <c r="H58" s="38"/>
      <c r="I58" s="78" t="s">
        <v>20</v>
      </c>
      <c r="J58" s="78" t="s">
        <v>21</v>
      </c>
      <c r="K58" s="78" t="s">
        <v>22</v>
      </c>
      <c r="L58" s="78" t="s">
        <v>6</v>
      </c>
      <c r="M58" s="78" t="s">
        <v>23</v>
      </c>
      <c r="N58" s="39"/>
      <c r="O58" s="78" t="s">
        <v>24</v>
      </c>
      <c r="P58" s="40"/>
      <c r="Q58" s="78" t="s">
        <v>25</v>
      </c>
      <c r="R58" s="78" t="s">
        <v>26</v>
      </c>
    </row>
    <row r="59" spans="1:18" s="2" customFormat="1" ht="39" customHeight="1" thickBot="1" x14ac:dyDescent="0.4">
      <c r="A59" s="41"/>
      <c r="B59" s="79"/>
      <c r="C59" s="79"/>
      <c r="D59" s="79"/>
      <c r="E59" s="79"/>
      <c r="F59" s="79"/>
      <c r="G59" s="79"/>
      <c r="H59" s="42"/>
      <c r="I59" s="79"/>
      <c r="J59" s="79"/>
      <c r="K59" s="79"/>
      <c r="L59" s="79"/>
      <c r="M59" s="79"/>
      <c r="N59" s="43"/>
      <c r="O59" s="79"/>
      <c r="P59" s="40"/>
      <c r="Q59" s="79"/>
      <c r="R59" s="79"/>
    </row>
    <row r="60" spans="1:18" s="2" customFormat="1" ht="18.75" x14ac:dyDescent="0.3">
      <c r="A60" s="74"/>
      <c r="B60" s="51"/>
      <c r="C60" s="53"/>
      <c r="D60" s="53"/>
      <c r="E60" s="75"/>
      <c r="F60" s="53"/>
      <c r="G60" s="55"/>
      <c r="H60" s="55"/>
      <c r="I60" s="53"/>
      <c r="J60" s="53"/>
      <c r="K60" s="76"/>
      <c r="L60" s="77"/>
      <c r="M60" s="53"/>
      <c r="N60" s="57"/>
      <c r="O60" s="53"/>
      <c r="P60" s="17"/>
      <c r="Q60" s="53"/>
      <c r="R60" s="53"/>
    </row>
    <row r="61" spans="1:18" s="2" customFormat="1" ht="19.5" thickBot="1" x14ac:dyDescent="0.35">
      <c r="A61" s="44" t="s">
        <v>13</v>
      </c>
      <c r="B61" s="45">
        <v>0.2</v>
      </c>
      <c r="C61" s="46">
        <v>0</v>
      </c>
      <c r="D61" s="46"/>
      <c r="E61" s="47"/>
      <c r="F61" s="48"/>
      <c r="G61" s="46">
        <f>C61+E61-F61</f>
        <v>0</v>
      </c>
      <c r="H61" s="49"/>
      <c r="I61" s="46">
        <v>0</v>
      </c>
      <c r="J61" s="46">
        <f>C61-I61</f>
        <v>0</v>
      </c>
      <c r="K61" s="46"/>
      <c r="L61" s="50">
        <f>(C61-I61)*B61+D61*B61+E61*B61*0.5-(F61-K61)*B61*0.5</f>
        <v>0</v>
      </c>
      <c r="M61" s="46">
        <f>I61+L61</f>
        <v>0</v>
      </c>
      <c r="N61" s="49"/>
      <c r="O61" s="46">
        <f>G61-M61</f>
        <v>0</v>
      </c>
      <c r="P61" s="17"/>
      <c r="Q61" s="46"/>
      <c r="R61" s="46">
        <f>Q61-O61</f>
        <v>0</v>
      </c>
    </row>
    <row r="62" spans="1:18" s="2" customFormat="1" ht="18.75" x14ac:dyDescent="0.3">
      <c r="A62" s="51"/>
      <c r="B62" s="52"/>
      <c r="C62" s="53"/>
      <c r="D62" s="53"/>
      <c r="E62" s="54"/>
      <c r="F62" s="53"/>
      <c r="G62" s="53"/>
      <c r="H62" s="55"/>
      <c r="I62" s="53"/>
      <c r="J62" s="53"/>
      <c r="K62" s="53"/>
      <c r="L62" s="56"/>
      <c r="M62" s="53"/>
      <c r="N62" s="57"/>
      <c r="O62" s="53"/>
      <c r="P62" s="17"/>
      <c r="Q62" s="53"/>
      <c r="R62" s="53"/>
    </row>
    <row r="63" spans="1:18" s="2" customFormat="1" ht="19.5" thickBot="1" x14ac:dyDescent="0.35">
      <c r="A63" s="44" t="s">
        <v>14</v>
      </c>
      <c r="B63" s="45">
        <v>0.2</v>
      </c>
      <c r="C63" s="46">
        <v>0</v>
      </c>
      <c r="D63" s="46"/>
      <c r="E63" s="48"/>
      <c r="F63" s="48"/>
      <c r="G63" s="46">
        <f>C63+E63-F63</f>
        <v>0</v>
      </c>
      <c r="H63" s="49"/>
      <c r="I63" s="46">
        <v>0</v>
      </c>
      <c r="J63" s="46">
        <f>C63-I63</f>
        <v>0</v>
      </c>
      <c r="K63" s="46"/>
      <c r="L63" s="50">
        <f>(C63-I63)*B63+D63*B63+E63*B63*0.5-(F63-K63)*B63*0.5</f>
        <v>0</v>
      </c>
      <c r="M63" s="48">
        <f>I63+L63</f>
        <v>0</v>
      </c>
      <c r="N63" s="49"/>
      <c r="O63" s="46">
        <f>G63-M63</f>
        <v>0</v>
      </c>
      <c r="P63" s="17"/>
      <c r="Q63" s="48"/>
      <c r="R63" s="46">
        <f>Q63-O63</f>
        <v>0</v>
      </c>
    </row>
    <row r="64" spans="1:18" s="2" customFormat="1" ht="18.75" x14ac:dyDescent="0.3">
      <c r="A64" s="51"/>
      <c r="B64" s="52"/>
      <c r="C64" s="53"/>
      <c r="D64" s="53"/>
      <c r="E64" s="58"/>
      <c r="F64" s="58"/>
      <c r="G64" s="55"/>
      <c r="H64" s="55"/>
      <c r="I64" s="53"/>
      <c r="J64" s="53"/>
      <c r="K64" s="58"/>
      <c r="L64" s="56"/>
      <c r="M64" s="53"/>
      <c r="N64" s="57"/>
      <c r="O64" s="53"/>
      <c r="P64" s="17"/>
      <c r="Q64" s="53"/>
      <c r="R64" s="53"/>
    </row>
    <row r="65" spans="1:18" s="2" customFormat="1" ht="19.5" thickBot="1" x14ac:dyDescent="0.35">
      <c r="A65" s="44" t="s">
        <v>15</v>
      </c>
      <c r="B65" s="45">
        <v>0.2</v>
      </c>
      <c r="C65" s="46">
        <v>0</v>
      </c>
      <c r="D65" s="46"/>
      <c r="E65" s="48"/>
      <c r="F65" s="59"/>
      <c r="G65" s="46">
        <f>C65+E65-F65</f>
        <v>0</v>
      </c>
      <c r="H65" s="49"/>
      <c r="I65" s="46">
        <v>0</v>
      </c>
      <c r="J65" s="46">
        <f>C65-I65</f>
        <v>0</v>
      </c>
      <c r="K65" s="46"/>
      <c r="L65" s="50">
        <f>(C65-I65)*B65+D65*B65+E65*B65*0.5-(F65-K65)*B65*0.5</f>
        <v>0</v>
      </c>
      <c r="M65" s="46">
        <f>I65+L65-K65</f>
        <v>0</v>
      </c>
      <c r="N65" s="49"/>
      <c r="O65" s="46">
        <f>G65-M65+K65</f>
        <v>0</v>
      </c>
      <c r="P65" s="17"/>
      <c r="Q65" s="46"/>
      <c r="R65" s="46">
        <f>Q65-O65</f>
        <v>0</v>
      </c>
    </row>
    <row r="66" spans="1:18" s="2" customFormat="1" ht="18.75" x14ac:dyDescent="0.3">
      <c r="A66" s="51"/>
      <c r="B66" s="52"/>
      <c r="C66" s="53"/>
      <c r="D66" s="53"/>
      <c r="E66" s="54"/>
      <c r="F66" s="53"/>
      <c r="G66" s="53"/>
      <c r="H66" s="55"/>
      <c r="I66" s="53"/>
      <c r="J66" s="53"/>
      <c r="K66" s="53"/>
      <c r="L66" s="56"/>
      <c r="M66" s="53"/>
      <c r="N66" s="57"/>
      <c r="O66" s="53"/>
      <c r="P66" s="17"/>
      <c r="Q66" s="53"/>
      <c r="R66" s="53"/>
    </row>
    <row r="67" spans="1:18" s="2" customFormat="1" ht="19.5" thickBot="1" x14ac:dyDescent="0.35">
      <c r="A67" s="44"/>
      <c r="B67" s="45"/>
      <c r="C67" s="46"/>
      <c r="D67" s="46"/>
      <c r="E67" s="48"/>
      <c r="F67" s="48"/>
      <c r="G67" s="46">
        <f>C67+E67-F67</f>
        <v>0</v>
      </c>
      <c r="H67" s="49"/>
      <c r="I67" s="46">
        <v>0</v>
      </c>
      <c r="J67" s="46">
        <f>C67-I67</f>
        <v>0</v>
      </c>
      <c r="K67" s="46"/>
      <c r="L67" s="50">
        <f>(C67-I67)*B67+D67*B67+E67*B67*0.5-(F67-K67)*B67*0.5</f>
        <v>0</v>
      </c>
      <c r="M67" s="48">
        <f>I67+L67</f>
        <v>0</v>
      </c>
      <c r="N67" s="49"/>
      <c r="O67" s="46">
        <f>G67-M67</f>
        <v>0</v>
      </c>
      <c r="P67" s="17"/>
      <c r="Q67" s="48"/>
      <c r="R67" s="46">
        <f>Q67-O67</f>
        <v>0</v>
      </c>
    </row>
    <row r="68" spans="1:18" s="2" customFormat="1" ht="18.75" x14ac:dyDescent="0.3">
      <c r="A68" s="51"/>
      <c r="B68" s="52"/>
      <c r="C68" s="53"/>
      <c r="D68" s="53"/>
      <c r="E68" s="54"/>
      <c r="F68" s="53"/>
      <c r="G68" s="53"/>
      <c r="H68" s="55"/>
      <c r="I68" s="53"/>
      <c r="J68" s="53"/>
      <c r="K68" s="53"/>
      <c r="L68" s="56"/>
      <c r="M68" s="53"/>
      <c r="N68" s="57"/>
      <c r="O68" s="53"/>
      <c r="P68" s="17"/>
      <c r="Q68" s="53"/>
      <c r="R68" s="53"/>
    </row>
    <row r="69" spans="1:18" s="2" customFormat="1" ht="19.5" thickBot="1" x14ac:dyDescent="0.35">
      <c r="A69" s="44"/>
      <c r="B69" s="45"/>
      <c r="C69" s="46"/>
      <c r="D69" s="46"/>
      <c r="E69" s="48"/>
      <c r="F69" s="48"/>
      <c r="G69" s="46">
        <f>C69+E69-F69</f>
        <v>0</v>
      </c>
      <c r="H69" s="49"/>
      <c r="I69" s="46">
        <v>0</v>
      </c>
      <c r="J69" s="46">
        <f>C69-I69</f>
        <v>0</v>
      </c>
      <c r="K69" s="46"/>
      <c r="L69" s="50">
        <f>(C69-I69)*B69+D69*B69+E69*B69*0.5-(F69-K69)*B69*0.5</f>
        <v>0</v>
      </c>
      <c r="M69" s="48">
        <f>I69+L69</f>
        <v>0</v>
      </c>
      <c r="N69" s="49"/>
      <c r="O69" s="46">
        <f>G69-M69</f>
        <v>0</v>
      </c>
      <c r="P69" s="17"/>
      <c r="Q69" s="48"/>
      <c r="R69" s="46">
        <f>Q69-O69</f>
        <v>0</v>
      </c>
    </row>
    <row r="70" spans="1:18" s="2" customFormat="1" ht="18.75" x14ac:dyDescent="0.3">
      <c r="A70" s="51"/>
      <c r="B70" s="52"/>
      <c r="C70" s="53"/>
      <c r="D70" s="53"/>
      <c r="E70" s="53"/>
      <c r="F70" s="53"/>
      <c r="G70" s="53"/>
      <c r="H70" s="55"/>
      <c r="I70" s="60"/>
      <c r="J70" s="53"/>
      <c r="K70" s="53"/>
      <c r="L70" s="56"/>
      <c r="M70" s="53"/>
      <c r="N70" s="57"/>
      <c r="O70" s="53"/>
      <c r="P70" s="17"/>
      <c r="Q70" s="53"/>
      <c r="R70" s="53"/>
    </row>
    <row r="71" spans="1:18" s="2" customFormat="1" ht="19.5" thickBot="1" x14ac:dyDescent="0.35">
      <c r="A71" s="44"/>
      <c r="B71" s="45"/>
      <c r="C71" s="46"/>
      <c r="D71" s="46"/>
      <c r="E71" s="48"/>
      <c r="F71" s="48"/>
      <c r="G71" s="46">
        <f>C71+E71-F71</f>
        <v>0</v>
      </c>
      <c r="H71" s="61"/>
      <c r="I71" s="46"/>
      <c r="J71" s="46">
        <f>C71-I71</f>
        <v>0</v>
      </c>
      <c r="K71" s="46"/>
      <c r="L71" s="50">
        <f>ROUND((C71-I71)*B71+D71*B71+E71*B71*0.5-(F71-K71)*B71*0.5,0)</f>
        <v>0</v>
      </c>
      <c r="M71" s="46">
        <f>I71+L71+I70</f>
        <v>0</v>
      </c>
      <c r="N71" s="62"/>
      <c r="O71" s="46">
        <f>G71-M71</f>
        <v>0</v>
      </c>
      <c r="P71" s="17"/>
      <c r="Q71" s="46"/>
      <c r="R71" s="46">
        <f>Q71-O71</f>
        <v>0</v>
      </c>
    </row>
    <row r="72" spans="1:18" s="2" customFormat="1" ht="18.75" x14ac:dyDescent="0.3">
      <c r="A72" s="51"/>
      <c r="B72" s="52"/>
      <c r="C72" s="53"/>
      <c r="D72" s="53"/>
      <c r="E72" s="58"/>
      <c r="F72" s="58"/>
      <c r="G72" s="55"/>
      <c r="H72" s="55"/>
      <c r="I72" s="53"/>
      <c r="J72" s="53"/>
      <c r="K72" s="58"/>
      <c r="L72" s="56"/>
      <c r="M72" s="53"/>
      <c r="N72" s="57"/>
      <c r="O72" s="53"/>
      <c r="P72" s="17"/>
      <c r="Q72" s="53"/>
      <c r="R72" s="53"/>
    </row>
    <row r="73" spans="1:18" s="2" customFormat="1" ht="19.5" thickBot="1" x14ac:dyDescent="0.35">
      <c r="A73" s="44"/>
      <c r="B73" s="45"/>
      <c r="C73" s="46"/>
      <c r="D73" s="46"/>
      <c r="E73" s="48">
        <v>0</v>
      </c>
      <c r="F73" s="59"/>
      <c r="G73" s="46">
        <f>C73+E73-F73</f>
        <v>0</v>
      </c>
      <c r="H73" s="49"/>
      <c r="I73" s="46">
        <v>0</v>
      </c>
      <c r="J73" s="46">
        <f>C73-I73</f>
        <v>0</v>
      </c>
      <c r="K73" s="46"/>
      <c r="L73" s="50">
        <f>(C73-I73)*B73+D73*B73+E73*B73*0.5-(F73-K73)*B73*0.5</f>
        <v>0</v>
      </c>
      <c r="M73" s="46">
        <f>I73+L73-K73</f>
        <v>0</v>
      </c>
      <c r="N73" s="49"/>
      <c r="O73" s="46">
        <f>G73-M73+K73</f>
        <v>0</v>
      </c>
      <c r="P73" s="17"/>
      <c r="Q73" s="46"/>
      <c r="R73" s="46">
        <f>Q73-O73</f>
        <v>0</v>
      </c>
    </row>
    <row r="74" spans="1:18" s="2" customFormat="1" ht="18.75" x14ac:dyDescent="0.3">
      <c r="A74" s="51"/>
      <c r="B74" s="52"/>
      <c r="C74" s="53"/>
      <c r="D74" s="53"/>
      <c r="E74" s="53"/>
      <c r="F74" s="53"/>
      <c r="G74" s="55"/>
      <c r="H74" s="63"/>
      <c r="I74" s="53"/>
      <c r="J74" s="53"/>
      <c r="K74" s="53"/>
      <c r="L74" s="56"/>
      <c r="M74" s="53"/>
      <c r="N74" s="57"/>
      <c r="O74" s="53"/>
      <c r="P74" s="17"/>
      <c r="Q74" s="53"/>
      <c r="R74" s="53"/>
    </row>
    <row r="75" spans="1:18" s="2" customFormat="1" ht="19.5" thickBot="1" x14ac:dyDescent="0.35">
      <c r="A75" s="51"/>
      <c r="B75" s="64"/>
      <c r="C75" s="53"/>
      <c r="D75" s="53"/>
      <c r="E75" s="53"/>
      <c r="F75" s="53"/>
      <c r="G75" s="53">
        <f>C75+E75-F75</f>
        <v>0</v>
      </c>
      <c r="H75" s="61"/>
      <c r="I75" s="53"/>
      <c r="J75" s="53">
        <f>C75-I75</f>
        <v>0</v>
      </c>
      <c r="K75" s="46"/>
      <c r="L75" s="50"/>
      <c r="M75" s="53">
        <f>I75+L75</f>
        <v>0</v>
      </c>
      <c r="N75" s="57"/>
      <c r="O75" s="53">
        <f>G75-M75</f>
        <v>0</v>
      </c>
      <c r="P75" s="17"/>
      <c r="Q75" s="53"/>
      <c r="R75" s="46">
        <f>Q75-O75</f>
        <v>0</v>
      </c>
    </row>
    <row r="76" spans="1:18" s="2" customFormat="1" ht="19.5" thickBot="1" x14ac:dyDescent="0.35">
      <c r="A76" s="65" t="s">
        <v>7</v>
      </c>
      <c r="B76" s="66"/>
      <c r="C76" s="67">
        <f>SUM(C61:C75)</f>
        <v>0</v>
      </c>
      <c r="D76" s="67">
        <f>SUM(D61:D75)</f>
        <v>0</v>
      </c>
      <c r="E76" s="67">
        <f>SUM(E61:E75)</f>
        <v>0</v>
      </c>
      <c r="F76" s="67">
        <f>SUM(F61:F75)</f>
        <v>0</v>
      </c>
      <c r="G76" s="67">
        <f>SUM(G61:G75)</f>
        <v>0</v>
      </c>
      <c r="H76" s="67"/>
      <c r="I76" s="67">
        <f>SUM(I61:I75)</f>
        <v>0</v>
      </c>
      <c r="J76" s="67">
        <f>SUM(J61:J75)</f>
        <v>0</v>
      </c>
      <c r="K76" s="67">
        <f>SUM(K61:K75)</f>
        <v>0</v>
      </c>
      <c r="L76" s="68">
        <f>SUM(L61:L75)</f>
        <v>0</v>
      </c>
      <c r="M76" s="67">
        <f>SUM(M61:M75)</f>
        <v>0</v>
      </c>
      <c r="N76" s="67"/>
      <c r="O76" s="67">
        <f>SUM(O61:O75)</f>
        <v>0</v>
      </c>
      <c r="P76" s="17"/>
      <c r="Q76" s="67">
        <f>SUM(Q61:Q75)</f>
        <v>0</v>
      </c>
      <c r="R76" s="67">
        <f>SUM(R61:R75)</f>
        <v>0</v>
      </c>
    </row>
    <row r="77" spans="1:18" ht="15.75" thickBot="1" x14ac:dyDescent="0.3"/>
    <row r="78" spans="1:18" s="2" customFormat="1" ht="23.25" x14ac:dyDescent="0.35">
      <c r="A78" s="69"/>
      <c r="B78" s="70"/>
      <c r="C78" s="70"/>
      <c r="D78" s="70"/>
      <c r="E78" s="70"/>
      <c r="F78" s="70"/>
      <c r="G78" s="70"/>
      <c r="H78" s="71"/>
      <c r="I78" s="80" t="s">
        <v>0</v>
      </c>
      <c r="J78" s="81"/>
      <c r="K78" s="81"/>
      <c r="L78" s="81"/>
      <c r="M78" s="81"/>
      <c r="N78" s="81"/>
      <c r="O78" s="82"/>
      <c r="P78" s="29"/>
      <c r="Q78" s="30"/>
      <c r="R78" s="31"/>
    </row>
    <row r="79" spans="1:18" s="2" customFormat="1" ht="24" thickBot="1" x14ac:dyDescent="0.4">
      <c r="A79" s="32" t="s">
        <v>27</v>
      </c>
      <c r="B79" s="73"/>
      <c r="C79" s="73"/>
      <c r="D79" s="73"/>
      <c r="E79" s="73"/>
      <c r="F79" s="73"/>
      <c r="G79" s="73"/>
      <c r="H79" s="41"/>
      <c r="I79" s="83"/>
      <c r="J79" s="84"/>
      <c r="K79" s="84"/>
      <c r="L79" s="84"/>
      <c r="M79" s="84"/>
      <c r="N79" s="84"/>
      <c r="O79" s="85"/>
      <c r="P79" s="29"/>
      <c r="Q79" s="35"/>
      <c r="R79" s="36"/>
    </row>
    <row r="80" spans="1:18" s="2" customFormat="1" ht="23.25" x14ac:dyDescent="0.35">
      <c r="A80" s="37"/>
      <c r="B80" s="78" t="s">
        <v>1</v>
      </c>
      <c r="C80" s="78" t="s">
        <v>2</v>
      </c>
      <c r="D80" s="78" t="s">
        <v>10</v>
      </c>
      <c r="E80" s="78" t="s">
        <v>3</v>
      </c>
      <c r="F80" s="78" t="s">
        <v>4</v>
      </c>
      <c r="G80" s="78" t="s">
        <v>5</v>
      </c>
      <c r="H80" s="38"/>
      <c r="I80" s="78" t="s">
        <v>20</v>
      </c>
      <c r="J80" s="78" t="s">
        <v>21</v>
      </c>
      <c r="K80" s="78" t="s">
        <v>22</v>
      </c>
      <c r="L80" s="78" t="s">
        <v>6</v>
      </c>
      <c r="M80" s="78" t="s">
        <v>23</v>
      </c>
      <c r="N80" s="39"/>
      <c r="O80" s="78" t="s">
        <v>24</v>
      </c>
      <c r="P80" s="40"/>
      <c r="Q80" s="78" t="s">
        <v>25</v>
      </c>
      <c r="R80" s="78" t="s">
        <v>26</v>
      </c>
    </row>
    <row r="81" spans="1:18" s="2" customFormat="1" ht="29.25" customHeight="1" thickBot="1" x14ac:dyDescent="0.4">
      <c r="A81" s="41"/>
      <c r="B81" s="79"/>
      <c r="C81" s="79"/>
      <c r="D81" s="79"/>
      <c r="E81" s="79"/>
      <c r="F81" s="79"/>
      <c r="G81" s="79"/>
      <c r="H81" s="42"/>
      <c r="I81" s="79"/>
      <c r="J81" s="79"/>
      <c r="K81" s="79"/>
      <c r="L81" s="79"/>
      <c r="M81" s="79"/>
      <c r="N81" s="43"/>
      <c r="O81" s="79"/>
      <c r="P81" s="40"/>
      <c r="Q81" s="79"/>
      <c r="R81" s="79"/>
    </row>
    <row r="82" spans="1:18" s="2" customFormat="1" ht="15.75" x14ac:dyDescent="0.25">
      <c r="A82" s="18"/>
      <c r="B82" s="19"/>
      <c r="C82" s="13"/>
      <c r="D82" s="13"/>
      <c r="E82" s="20"/>
      <c r="F82" s="13"/>
      <c r="G82" s="14"/>
      <c r="H82" s="14"/>
      <c r="I82" s="13"/>
      <c r="J82" s="13"/>
      <c r="K82" s="21"/>
      <c r="L82" s="22"/>
      <c r="M82" s="13"/>
      <c r="N82" s="16"/>
      <c r="O82" s="13"/>
      <c r="P82" s="12"/>
      <c r="Q82" s="13"/>
      <c r="R82" s="13"/>
    </row>
    <row r="83" spans="1:18" s="2" customFormat="1" ht="19.5" thickBot="1" x14ac:dyDescent="0.35">
      <c r="A83" s="44" t="s">
        <v>13</v>
      </c>
      <c r="B83" s="45">
        <v>0.3</v>
      </c>
      <c r="C83" s="46">
        <v>0</v>
      </c>
      <c r="D83" s="46"/>
      <c r="E83" s="47"/>
      <c r="F83" s="48"/>
      <c r="G83" s="46">
        <f>C83+E83-F83</f>
        <v>0</v>
      </c>
      <c r="H83" s="49"/>
      <c r="I83" s="46">
        <v>0</v>
      </c>
      <c r="J83" s="46">
        <f>C83-I83</f>
        <v>0</v>
      </c>
      <c r="K83" s="46"/>
      <c r="L83" s="50">
        <f>(C83-I83)*B83+D83*B83+E83*B83*0.5-(F83-K83)*B83*0.5</f>
        <v>0</v>
      </c>
      <c r="M83" s="46">
        <f>I83+L83</f>
        <v>0</v>
      </c>
      <c r="N83" s="49"/>
      <c r="O83" s="46">
        <f>G83-M83</f>
        <v>0</v>
      </c>
      <c r="P83" s="17"/>
      <c r="Q83" s="46"/>
      <c r="R83" s="46">
        <f>Q83-O83</f>
        <v>0</v>
      </c>
    </row>
    <row r="84" spans="1:18" s="2" customFormat="1" ht="18.75" x14ac:dyDescent="0.3">
      <c r="A84" s="51"/>
      <c r="B84" s="52"/>
      <c r="C84" s="53"/>
      <c r="D84" s="53"/>
      <c r="E84" s="54"/>
      <c r="F84" s="53"/>
      <c r="G84" s="53"/>
      <c r="H84" s="55"/>
      <c r="I84" s="53"/>
      <c r="J84" s="53"/>
      <c r="K84" s="53"/>
      <c r="L84" s="56"/>
      <c r="M84" s="53"/>
      <c r="N84" s="57"/>
      <c r="O84" s="53"/>
      <c r="P84" s="17"/>
      <c r="Q84" s="53"/>
      <c r="R84" s="53"/>
    </row>
    <row r="85" spans="1:18" s="2" customFormat="1" ht="19.5" thickBot="1" x14ac:dyDescent="0.35">
      <c r="A85" s="44" t="s">
        <v>14</v>
      </c>
      <c r="B85" s="45">
        <v>0.3</v>
      </c>
      <c r="C85" s="46">
        <v>0</v>
      </c>
      <c r="D85" s="46"/>
      <c r="E85" s="48"/>
      <c r="F85" s="48"/>
      <c r="G85" s="46">
        <f>C85+E85-F85</f>
        <v>0</v>
      </c>
      <c r="H85" s="49"/>
      <c r="I85" s="46">
        <v>0</v>
      </c>
      <c r="J85" s="46">
        <f>C85-I85</f>
        <v>0</v>
      </c>
      <c r="K85" s="46"/>
      <c r="L85" s="50">
        <f>(C85-I85)*B85+D85*B85+E85*B85*0.5-(F85-K85)*B85*0.5</f>
        <v>0</v>
      </c>
      <c r="M85" s="48">
        <f>I85+L85</f>
        <v>0</v>
      </c>
      <c r="N85" s="49"/>
      <c r="O85" s="46">
        <f>G85-M85</f>
        <v>0</v>
      </c>
      <c r="P85" s="17"/>
      <c r="Q85" s="48"/>
      <c r="R85" s="46">
        <f>Q85-O85</f>
        <v>0</v>
      </c>
    </row>
    <row r="86" spans="1:18" s="2" customFormat="1" ht="18.75" x14ac:dyDescent="0.3">
      <c r="A86" s="51"/>
      <c r="B86" s="52"/>
      <c r="C86" s="53"/>
      <c r="D86" s="53"/>
      <c r="E86" s="58"/>
      <c r="F86" s="58"/>
      <c r="G86" s="55"/>
      <c r="H86" s="55"/>
      <c r="I86" s="53"/>
      <c r="J86" s="53"/>
      <c r="K86" s="58"/>
      <c r="L86" s="56"/>
      <c r="M86" s="53"/>
      <c r="N86" s="57"/>
      <c r="O86" s="53"/>
      <c r="P86" s="17"/>
      <c r="Q86" s="53"/>
      <c r="R86" s="53"/>
    </row>
    <row r="87" spans="1:18" s="2" customFormat="1" ht="19.5" thickBot="1" x14ac:dyDescent="0.35">
      <c r="A87" s="44" t="s">
        <v>15</v>
      </c>
      <c r="B87" s="45">
        <v>0.3</v>
      </c>
      <c r="C87" s="46">
        <v>0</v>
      </c>
      <c r="D87" s="46"/>
      <c r="E87" s="48"/>
      <c r="F87" s="59"/>
      <c r="G87" s="46">
        <f>C87+E87-F87</f>
        <v>0</v>
      </c>
      <c r="H87" s="49"/>
      <c r="I87" s="46">
        <v>0</v>
      </c>
      <c r="J87" s="46">
        <f>C87-I87</f>
        <v>0</v>
      </c>
      <c r="K87" s="46"/>
      <c r="L87" s="50">
        <f>(C87-I87)*B87+D87*B87+E87*B87*0.5-(F87-K87)*B87*0.5</f>
        <v>0</v>
      </c>
      <c r="M87" s="46">
        <f>I87+L87-K87</f>
        <v>0</v>
      </c>
      <c r="N87" s="49"/>
      <c r="O87" s="46">
        <f>G87-M87+K87</f>
        <v>0</v>
      </c>
      <c r="P87" s="17"/>
      <c r="Q87" s="46"/>
      <c r="R87" s="46">
        <f>Q87-O87</f>
        <v>0</v>
      </c>
    </row>
    <row r="88" spans="1:18" s="2" customFormat="1" ht="18.75" x14ac:dyDescent="0.3">
      <c r="A88" s="51"/>
      <c r="B88" s="52"/>
      <c r="C88" s="53"/>
      <c r="D88" s="53"/>
      <c r="E88" s="54"/>
      <c r="F88" s="53"/>
      <c r="G88" s="53"/>
      <c r="H88" s="55"/>
      <c r="I88" s="53"/>
      <c r="J88" s="53"/>
      <c r="K88" s="53"/>
      <c r="L88" s="56"/>
      <c r="M88" s="53"/>
      <c r="N88" s="57"/>
      <c r="O88" s="53"/>
      <c r="P88" s="17"/>
      <c r="Q88" s="53"/>
      <c r="R88" s="53"/>
    </row>
    <row r="89" spans="1:18" s="2" customFormat="1" ht="19.5" thickBot="1" x14ac:dyDescent="0.35">
      <c r="A89" s="44"/>
      <c r="B89" s="45"/>
      <c r="C89" s="46"/>
      <c r="D89" s="46"/>
      <c r="E89" s="48"/>
      <c r="F89" s="48"/>
      <c r="G89" s="46">
        <f>C89+E89-F89</f>
        <v>0</v>
      </c>
      <c r="H89" s="49"/>
      <c r="I89" s="46">
        <v>0</v>
      </c>
      <c r="J89" s="46">
        <f>C89-I89</f>
        <v>0</v>
      </c>
      <c r="K89" s="46"/>
      <c r="L89" s="50">
        <f>(C89-I89)*B89+D89*B89+E89*B89*0.5-(F89-K89)*B89*0.5</f>
        <v>0</v>
      </c>
      <c r="M89" s="48">
        <f>I89+L89</f>
        <v>0</v>
      </c>
      <c r="N89" s="49"/>
      <c r="O89" s="46">
        <f>G89-M89</f>
        <v>0</v>
      </c>
      <c r="P89" s="17"/>
      <c r="Q89" s="48"/>
      <c r="R89" s="46">
        <f>Q89-O89</f>
        <v>0</v>
      </c>
    </row>
    <row r="90" spans="1:18" s="2" customFormat="1" ht="18.75" x14ac:dyDescent="0.3">
      <c r="A90" s="51"/>
      <c r="B90" s="52"/>
      <c r="C90" s="53"/>
      <c r="D90" s="53"/>
      <c r="E90" s="54"/>
      <c r="F90" s="53"/>
      <c r="G90" s="53"/>
      <c r="H90" s="55"/>
      <c r="I90" s="53"/>
      <c r="J90" s="53"/>
      <c r="K90" s="53"/>
      <c r="L90" s="56"/>
      <c r="M90" s="53"/>
      <c r="N90" s="57"/>
      <c r="O90" s="53"/>
      <c r="P90" s="17"/>
      <c r="Q90" s="53"/>
      <c r="R90" s="53"/>
    </row>
    <row r="91" spans="1:18" s="2" customFormat="1" ht="19.5" thickBot="1" x14ac:dyDescent="0.35">
      <c r="A91" s="44"/>
      <c r="B91" s="45"/>
      <c r="C91" s="46"/>
      <c r="D91" s="46"/>
      <c r="E91" s="48"/>
      <c r="F91" s="48"/>
      <c r="G91" s="46">
        <f>C91+E91-F91</f>
        <v>0</v>
      </c>
      <c r="H91" s="49"/>
      <c r="I91" s="46">
        <v>0</v>
      </c>
      <c r="J91" s="46">
        <f>C91-I91</f>
        <v>0</v>
      </c>
      <c r="K91" s="46"/>
      <c r="L91" s="50">
        <f>(C91-I91)*B91+D91*B91+E91*B91*0.5-(F91-K91)*B91*0.5</f>
        <v>0</v>
      </c>
      <c r="M91" s="48">
        <f>I91+L91</f>
        <v>0</v>
      </c>
      <c r="N91" s="49"/>
      <c r="O91" s="46">
        <f>G91-M91</f>
        <v>0</v>
      </c>
      <c r="P91" s="17"/>
      <c r="Q91" s="48"/>
      <c r="R91" s="46">
        <f>Q91-O91</f>
        <v>0</v>
      </c>
    </row>
    <row r="92" spans="1:18" s="2" customFormat="1" ht="18.75" x14ac:dyDescent="0.3">
      <c r="A92" s="51"/>
      <c r="B92" s="52"/>
      <c r="C92" s="53"/>
      <c r="D92" s="53"/>
      <c r="E92" s="53"/>
      <c r="F92" s="53"/>
      <c r="G92" s="53"/>
      <c r="H92" s="55"/>
      <c r="I92" s="60"/>
      <c r="J92" s="53"/>
      <c r="K92" s="53"/>
      <c r="L92" s="56"/>
      <c r="M92" s="53"/>
      <c r="N92" s="57"/>
      <c r="O92" s="53"/>
      <c r="P92" s="17"/>
      <c r="Q92" s="53"/>
      <c r="R92" s="53"/>
    </row>
    <row r="93" spans="1:18" s="2" customFormat="1" ht="19.5" thickBot="1" x14ac:dyDescent="0.35">
      <c r="A93" s="44"/>
      <c r="B93" s="45"/>
      <c r="C93" s="46"/>
      <c r="D93" s="46"/>
      <c r="E93" s="48"/>
      <c r="F93" s="48"/>
      <c r="G93" s="46">
        <f>C93+E93-F93</f>
        <v>0</v>
      </c>
      <c r="H93" s="61"/>
      <c r="I93" s="46"/>
      <c r="J93" s="46">
        <f>C93-I93</f>
        <v>0</v>
      </c>
      <c r="K93" s="46"/>
      <c r="L93" s="50">
        <f>ROUND((C93-I93)*B93+D93*B93+E93*B93*0.5-(F93-K93)*B93*0.5,0)</f>
        <v>0</v>
      </c>
      <c r="M93" s="46">
        <f>I93+L93+I92</f>
        <v>0</v>
      </c>
      <c r="N93" s="62"/>
      <c r="O93" s="46">
        <f>G93-M93</f>
        <v>0</v>
      </c>
      <c r="P93" s="17"/>
      <c r="Q93" s="46"/>
      <c r="R93" s="46">
        <f>Q93-O93</f>
        <v>0</v>
      </c>
    </row>
    <row r="94" spans="1:18" s="2" customFormat="1" ht="18.75" x14ac:dyDescent="0.3">
      <c r="A94" s="51"/>
      <c r="B94" s="52"/>
      <c r="C94" s="53"/>
      <c r="D94" s="53"/>
      <c r="E94" s="58"/>
      <c r="F94" s="58"/>
      <c r="G94" s="55"/>
      <c r="H94" s="55"/>
      <c r="I94" s="53"/>
      <c r="J94" s="53"/>
      <c r="K94" s="58"/>
      <c r="L94" s="56"/>
      <c r="M94" s="53"/>
      <c r="N94" s="57"/>
      <c r="O94" s="53"/>
      <c r="P94" s="17"/>
      <c r="Q94" s="53"/>
      <c r="R94" s="53"/>
    </row>
    <row r="95" spans="1:18" s="2" customFormat="1" ht="19.5" thickBot="1" x14ac:dyDescent="0.35">
      <c r="A95" s="44"/>
      <c r="B95" s="45"/>
      <c r="C95" s="46"/>
      <c r="D95" s="46"/>
      <c r="E95" s="48">
        <v>0</v>
      </c>
      <c r="F95" s="59"/>
      <c r="G95" s="46">
        <f>C95+E95-F95</f>
        <v>0</v>
      </c>
      <c r="H95" s="49"/>
      <c r="I95" s="46">
        <v>0</v>
      </c>
      <c r="J95" s="46">
        <f>C95-I95</f>
        <v>0</v>
      </c>
      <c r="K95" s="46"/>
      <c r="L95" s="50">
        <f>(C95-I95)*B95+D95*B95+E95*B95*0.5-(F95-K95)*B95*0.5</f>
        <v>0</v>
      </c>
      <c r="M95" s="46">
        <f>I95+L95-K95</f>
        <v>0</v>
      </c>
      <c r="N95" s="49"/>
      <c r="O95" s="46">
        <f>G95-M95+K95</f>
        <v>0</v>
      </c>
      <c r="P95" s="17"/>
      <c r="Q95" s="46"/>
      <c r="R95" s="46">
        <f>Q95-O95</f>
        <v>0</v>
      </c>
    </row>
    <row r="96" spans="1:18" s="2" customFormat="1" ht="18.75" x14ac:dyDescent="0.3">
      <c r="A96" s="51"/>
      <c r="B96" s="52"/>
      <c r="C96" s="53"/>
      <c r="D96" s="53"/>
      <c r="E96" s="53"/>
      <c r="F96" s="53"/>
      <c r="G96" s="55"/>
      <c r="H96" s="63"/>
      <c r="I96" s="53"/>
      <c r="J96" s="53"/>
      <c r="K96" s="53"/>
      <c r="L96" s="56"/>
      <c r="M96" s="53"/>
      <c r="N96" s="57"/>
      <c r="O96" s="53"/>
      <c r="P96" s="17"/>
      <c r="Q96" s="53"/>
      <c r="R96" s="53"/>
    </row>
    <row r="97" spans="1:19" s="2" customFormat="1" ht="19.5" thickBot="1" x14ac:dyDescent="0.35">
      <c r="A97" s="51"/>
      <c r="B97" s="64"/>
      <c r="C97" s="53"/>
      <c r="D97" s="53"/>
      <c r="E97" s="53"/>
      <c r="F97" s="53"/>
      <c r="G97" s="53">
        <f>C97+E97-F97</f>
        <v>0</v>
      </c>
      <c r="H97" s="61"/>
      <c r="I97" s="53"/>
      <c r="J97" s="53">
        <f>C97-I97</f>
        <v>0</v>
      </c>
      <c r="K97" s="46"/>
      <c r="L97" s="50"/>
      <c r="M97" s="53">
        <f>I97+L97</f>
        <v>0</v>
      </c>
      <c r="N97" s="57"/>
      <c r="O97" s="53">
        <f>G97-M97</f>
        <v>0</v>
      </c>
      <c r="P97" s="17"/>
      <c r="Q97" s="53"/>
      <c r="R97" s="46">
        <f>Q97-O97</f>
        <v>0</v>
      </c>
    </row>
    <row r="98" spans="1:19" s="2" customFormat="1" ht="19.5" thickBot="1" x14ac:dyDescent="0.35">
      <c r="A98" s="65" t="s">
        <v>7</v>
      </c>
      <c r="B98" s="66"/>
      <c r="C98" s="67">
        <f>SUM(C83:C97)</f>
        <v>0</v>
      </c>
      <c r="D98" s="67">
        <f>SUM(D83:D97)</f>
        <v>0</v>
      </c>
      <c r="E98" s="67">
        <f>SUM(E83:E97)</f>
        <v>0</v>
      </c>
      <c r="F98" s="67">
        <f>SUM(F83:F97)</f>
        <v>0</v>
      </c>
      <c r="G98" s="67">
        <f>SUM(G83:G97)</f>
        <v>0</v>
      </c>
      <c r="H98" s="67"/>
      <c r="I98" s="67">
        <f>SUM(I83:I97)</f>
        <v>0</v>
      </c>
      <c r="J98" s="67">
        <f>SUM(J83:J97)</f>
        <v>0</v>
      </c>
      <c r="K98" s="67">
        <f>SUM(K83:K97)</f>
        <v>0</v>
      </c>
      <c r="L98" s="68">
        <f>SUM(L83:L97)</f>
        <v>0</v>
      </c>
      <c r="M98" s="67">
        <f>SUM(M83:M97)</f>
        <v>0</v>
      </c>
      <c r="N98" s="67"/>
      <c r="O98" s="67">
        <f>SUM(O83:O97)</f>
        <v>0</v>
      </c>
      <c r="P98" s="17"/>
      <c r="Q98" s="67">
        <f>SUM(Q83:Q97)</f>
        <v>0</v>
      </c>
      <c r="R98" s="67">
        <f>SUM(R83:R97)</f>
        <v>0</v>
      </c>
    </row>
    <row r="99" spans="1:19" s="2" customFormat="1" ht="18" x14ac:dyDescent="0.35">
      <c r="A99" s="23"/>
      <c r="B99" s="24"/>
      <c r="C99" s="15"/>
      <c r="D99" s="15"/>
      <c r="E99" s="15"/>
      <c r="F99" s="15"/>
      <c r="G99" s="15"/>
      <c r="H99" s="15"/>
      <c r="I99" s="15"/>
      <c r="J99" s="15"/>
      <c r="K99" s="15"/>
      <c r="L99" s="25"/>
      <c r="M99" s="15"/>
      <c r="N99" s="15"/>
      <c r="O99" s="15"/>
      <c r="P99" s="12"/>
      <c r="Q99" s="15"/>
      <c r="R99" s="15"/>
    </row>
    <row r="100" spans="1:19" s="2" customFormat="1" ht="18" x14ac:dyDescent="0.35">
      <c r="A100" s="23"/>
      <c r="B100" s="24"/>
      <c r="C100" s="15"/>
      <c r="D100" s="15"/>
      <c r="E100" s="15"/>
      <c r="F100" s="15"/>
      <c r="G100" s="15"/>
      <c r="H100" s="15"/>
      <c r="I100" s="15"/>
      <c r="J100" s="15"/>
      <c r="K100" s="15"/>
      <c r="L100" s="25"/>
      <c r="M100" s="15"/>
      <c r="N100" s="15"/>
      <c r="O100" s="15"/>
      <c r="P100" s="12"/>
      <c r="Q100" s="15"/>
      <c r="R100" s="15"/>
    </row>
    <row r="101" spans="1:19" s="2" customFormat="1" ht="18" x14ac:dyDescent="0.35">
      <c r="A101" s="23"/>
      <c r="B101" s="24"/>
      <c r="C101" s="15"/>
      <c r="D101" s="15"/>
      <c r="E101" s="15"/>
      <c r="F101" s="15"/>
      <c r="G101" s="15"/>
      <c r="H101" s="15"/>
      <c r="I101" s="15"/>
      <c r="J101" s="15"/>
      <c r="K101" s="15"/>
      <c r="L101" s="25"/>
      <c r="M101" s="15"/>
      <c r="N101" s="15"/>
      <c r="O101" s="15"/>
      <c r="P101" s="12"/>
      <c r="Q101" s="15"/>
      <c r="R101" s="15"/>
    </row>
    <row r="104" spans="1:19" ht="28.5" x14ac:dyDescent="0.45">
      <c r="A104" s="98" t="s">
        <v>19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104"/>
    </row>
    <row r="105" spans="1:19" ht="23.25" x14ac:dyDescent="0.35">
      <c r="A105" s="100" t="s">
        <v>28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2"/>
      <c r="Q105" s="103"/>
      <c r="R105" s="99"/>
      <c r="S105" s="104"/>
    </row>
    <row r="106" spans="1:19" ht="23.25" x14ac:dyDescent="0.35">
      <c r="A106" s="100" t="s">
        <v>29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2"/>
      <c r="Q106" s="103"/>
      <c r="R106" s="99"/>
      <c r="S106" s="104"/>
    </row>
    <row r="107" spans="1:19" s="2" customFormat="1" ht="23.25" x14ac:dyDescent="0.35">
      <c r="A107" s="100" t="s">
        <v>30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2"/>
      <c r="Q107" s="103"/>
      <c r="R107" s="99"/>
      <c r="S107" s="104"/>
    </row>
    <row r="108" spans="1:19" ht="23.25" x14ac:dyDescent="0.35">
      <c r="A108" s="100" t="s">
        <v>18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2"/>
      <c r="Q108" s="103"/>
      <c r="R108" s="99"/>
      <c r="S108" s="104"/>
    </row>
    <row r="109" spans="1:19" x14ac:dyDescent="0.25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104"/>
    </row>
  </sheetData>
  <mergeCells count="63">
    <mergeCell ref="G35:G36"/>
    <mergeCell ref="I35:I36"/>
    <mergeCell ref="J35:J36"/>
    <mergeCell ref="K35:K36"/>
    <mergeCell ref="L35:L36"/>
    <mergeCell ref="B35:B36"/>
    <mergeCell ref="C35:C36"/>
    <mergeCell ref="D35:D36"/>
    <mergeCell ref="E35:E36"/>
    <mergeCell ref="F35:F36"/>
    <mergeCell ref="R35:R36"/>
    <mergeCell ref="Q13:Q14"/>
    <mergeCell ref="R13:R14"/>
    <mergeCell ref="I33:O34"/>
    <mergeCell ref="M35:M36"/>
    <mergeCell ref="O35:O36"/>
    <mergeCell ref="O13:O14"/>
    <mergeCell ref="Q35:Q36"/>
    <mergeCell ref="A7:R7"/>
    <mergeCell ref="A8:R8"/>
    <mergeCell ref="A9:R9"/>
    <mergeCell ref="I11:O12"/>
    <mergeCell ref="B13:B14"/>
    <mergeCell ref="C13:C14"/>
    <mergeCell ref="D13:D14"/>
    <mergeCell ref="E13:E14"/>
    <mergeCell ref="F13:F14"/>
    <mergeCell ref="G13:G14"/>
    <mergeCell ref="I13:I14"/>
    <mergeCell ref="J13:J14"/>
    <mergeCell ref="K13:K14"/>
    <mergeCell ref="L13:L14"/>
    <mergeCell ref="M13:M14"/>
    <mergeCell ref="Q58:Q59"/>
    <mergeCell ref="I56:O57"/>
    <mergeCell ref="B58:B59"/>
    <mergeCell ref="C58:C59"/>
    <mergeCell ref="D58:D59"/>
    <mergeCell ref="E58:E59"/>
    <mergeCell ref="F58:F59"/>
    <mergeCell ref="G58:G59"/>
    <mergeCell ref="I58:I59"/>
    <mergeCell ref="J58:J59"/>
    <mergeCell ref="K58:K59"/>
    <mergeCell ref="L58:L59"/>
    <mergeCell ref="M58:M59"/>
    <mergeCell ref="O58:O59"/>
    <mergeCell ref="R58:R59"/>
    <mergeCell ref="I78:O79"/>
    <mergeCell ref="B80:B81"/>
    <mergeCell ref="C80:C81"/>
    <mergeCell ref="D80:D81"/>
    <mergeCell ref="E80:E81"/>
    <mergeCell ref="F80:F81"/>
    <mergeCell ref="G80:G81"/>
    <mergeCell ref="I80:I81"/>
    <mergeCell ref="J80:J81"/>
    <mergeCell ref="K80:K81"/>
    <mergeCell ref="L80:L81"/>
    <mergeCell ref="M80:M81"/>
    <mergeCell ref="O80:O81"/>
    <mergeCell ref="Q80:Q81"/>
    <mergeCell ref="R80:R81"/>
  </mergeCells>
  <pageMargins left="0.39370078740157483" right="0.39370078740157483" top="0.74803149606299213" bottom="0.74803149606299213" header="0.31496062992125984" footer="0.31496062992125984"/>
  <pageSetup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Amotization schedule</vt:lpstr>
      <vt:lpstr>'Amotization schedule'!Print_Area</vt:lpstr>
    </vt:vector>
  </TitlesOfParts>
  <Company>RLB LLP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Billings</dc:creator>
  <cp:lastModifiedBy>Louise Frost</cp:lastModifiedBy>
  <cp:lastPrinted>2017-02-16T16:16:29Z</cp:lastPrinted>
  <dcterms:created xsi:type="dcterms:W3CDTF">2014-11-12T18:31:29Z</dcterms:created>
  <dcterms:modified xsi:type="dcterms:W3CDTF">2017-02-16T16:18:20Z</dcterms:modified>
</cp:coreProperties>
</file>